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谭师铭\研究生\2021学年研究生评奖评优\"/>
    </mc:Choice>
  </mc:AlternateContent>
  <bookViews>
    <workbookView xWindow="0" yWindow="0" windowWidth="28800" windowHeight="13920"/>
  </bookViews>
  <sheets>
    <sheet name="1" sheetId="1" r:id="rId1"/>
    <sheet name="2" sheetId="2" r:id="rId2"/>
    <sheet name="3" sheetId="3" r:id="rId3"/>
  </sheets>
  <definedNames>
    <definedName name="_xlnm._FilterDatabase" localSheetId="0" hidden="1">'1'!$A$3:$P$20</definedName>
    <definedName name="_xlnm._FilterDatabase" localSheetId="1" hidden="1">'2'!$A$3:$P$11</definedName>
  </definedNames>
  <calcPr calcId="162913"/>
</workbook>
</file>

<file path=xl/calcChain.xml><?xml version="1.0" encoding="utf-8"?>
<calcChain xmlns="http://schemas.openxmlformats.org/spreadsheetml/2006/main">
  <c r="O6" i="3" l="1"/>
  <c r="O5" i="3"/>
  <c r="O4" i="3"/>
  <c r="N6" i="3" l="1"/>
  <c r="K6" i="3"/>
  <c r="H6" i="3"/>
  <c r="E6" i="3"/>
  <c r="N5" i="3"/>
  <c r="K5" i="3"/>
  <c r="H5" i="3"/>
  <c r="E5" i="3"/>
  <c r="N4" i="3"/>
  <c r="K4" i="3"/>
  <c r="H4" i="3"/>
  <c r="E4" i="3"/>
  <c r="N5" i="2"/>
  <c r="K5" i="2"/>
  <c r="H5" i="2"/>
  <c r="E5" i="2"/>
  <c r="N10" i="2"/>
  <c r="K10" i="2"/>
  <c r="H10" i="2"/>
  <c r="E10" i="2"/>
  <c r="N7" i="2"/>
  <c r="K7" i="2"/>
  <c r="H7" i="2"/>
  <c r="E7" i="2"/>
  <c r="N6" i="2"/>
  <c r="K6" i="2"/>
  <c r="H6" i="2"/>
  <c r="E6" i="2"/>
  <c r="N8" i="2"/>
  <c r="K8" i="2"/>
  <c r="H8" i="2"/>
  <c r="E8" i="2"/>
  <c r="N11" i="2"/>
  <c r="K11" i="2"/>
  <c r="H11" i="2"/>
  <c r="E11" i="2"/>
  <c r="N9" i="2"/>
  <c r="K9" i="2"/>
  <c r="H9" i="2"/>
  <c r="E9" i="2"/>
  <c r="N4" i="2"/>
  <c r="K4" i="2"/>
  <c r="H4" i="2"/>
  <c r="E4" i="2"/>
  <c r="P5" i="3" l="1"/>
  <c r="O8" i="2"/>
  <c r="O6" i="2"/>
  <c r="O7" i="2"/>
  <c r="O10" i="2"/>
  <c r="O5" i="2"/>
  <c r="O4" i="2"/>
  <c r="O9" i="2"/>
  <c r="O11" i="2"/>
  <c r="P11" i="2" s="1"/>
  <c r="N9" i="1"/>
  <c r="N7" i="1"/>
  <c r="N19" i="1"/>
  <c r="N20" i="1"/>
  <c r="N10" i="1"/>
  <c r="N11" i="1"/>
  <c r="N6" i="1"/>
  <c r="N5" i="1"/>
  <c r="N15" i="1"/>
  <c r="N8" i="1"/>
  <c r="N17" i="1"/>
  <c r="N13" i="1"/>
  <c r="N16" i="1"/>
  <c r="N12" i="1"/>
  <c r="N18" i="1"/>
  <c r="N4" i="1"/>
  <c r="N14" i="1"/>
  <c r="K9" i="1"/>
  <c r="K7" i="1"/>
  <c r="K19" i="1"/>
  <c r="K20" i="1"/>
  <c r="K10" i="1"/>
  <c r="K11" i="1"/>
  <c r="K6" i="1"/>
  <c r="K5" i="1"/>
  <c r="K15" i="1"/>
  <c r="K8" i="1"/>
  <c r="K17" i="1"/>
  <c r="K13" i="1"/>
  <c r="K16" i="1"/>
  <c r="K12" i="1"/>
  <c r="K18" i="1"/>
  <c r="K4" i="1"/>
  <c r="K14" i="1"/>
  <c r="H9" i="1"/>
  <c r="H7" i="1"/>
  <c r="H19" i="1"/>
  <c r="H20" i="1"/>
  <c r="H10" i="1"/>
  <c r="H11" i="1"/>
  <c r="H6" i="1"/>
  <c r="H5" i="1"/>
  <c r="H15" i="1"/>
  <c r="H8" i="1"/>
  <c r="H17" i="1"/>
  <c r="H13" i="1"/>
  <c r="H16" i="1"/>
  <c r="H12" i="1"/>
  <c r="H18" i="1"/>
  <c r="H4" i="1"/>
  <c r="H14" i="1"/>
  <c r="E9" i="1"/>
  <c r="E7" i="1"/>
  <c r="E19" i="1"/>
  <c r="E20" i="1"/>
  <c r="E10" i="1"/>
  <c r="E11" i="1"/>
  <c r="E6" i="1"/>
  <c r="E5" i="1"/>
  <c r="E15" i="1"/>
  <c r="E8" i="1"/>
  <c r="E17" i="1"/>
  <c r="E13" i="1"/>
  <c r="E16" i="1"/>
  <c r="E12" i="1"/>
  <c r="E18" i="1"/>
  <c r="E4" i="1"/>
  <c r="E14" i="1"/>
  <c r="P4" i="3" l="1"/>
  <c r="P6" i="3"/>
  <c r="P10" i="2"/>
  <c r="P6" i="2"/>
  <c r="P9" i="2"/>
  <c r="P5" i="2"/>
  <c r="P7" i="2"/>
  <c r="P8" i="2"/>
  <c r="P4" i="2"/>
  <c r="O14" i="1"/>
  <c r="O18" i="1"/>
  <c r="O16" i="1"/>
  <c r="O17" i="1"/>
  <c r="O15" i="1"/>
  <c r="O6" i="1"/>
  <c r="O10" i="1"/>
  <c r="O19" i="1"/>
  <c r="O9" i="1"/>
  <c r="O4" i="1"/>
  <c r="O12" i="1"/>
  <c r="O13" i="1"/>
  <c r="O8" i="1"/>
  <c r="O5" i="1"/>
  <c r="O11" i="1"/>
  <c r="O20" i="1"/>
  <c r="O7" i="1"/>
  <c r="P18" i="1" l="1"/>
  <c r="P20" i="1"/>
  <c r="P17" i="1"/>
  <c r="P19" i="1"/>
  <c r="P13" i="1"/>
  <c r="P5" i="1"/>
  <c r="P4" i="1"/>
  <c r="P6" i="1"/>
  <c r="P14" i="1"/>
  <c r="P7" i="1"/>
  <c r="P11" i="1"/>
  <c r="P8" i="1"/>
  <c r="P12" i="1"/>
  <c r="P9" i="1"/>
  <c r="P10" i="1"/>
  <c r="P15" i="1"/>
  <c r="P16" i="1"/>
</calcChain>
</file>

<file path=xl/sharedStrings.xml><?xml version="1.0" encoding="utf-8"?>
<sst xmlns="http://schemas.openxmlformats.org/spreadsheetml/2006/main" count="197" uniqueCount="94">
  <si>
    <t>序号</t>
  </si>
  <si>
    <t>姓名</t>
  </si>
  <si>
    <t>学号</t>
  </si>
  <si>
    <t>学业成绩</t>
  </si>
  <si>
    <t>科研成果</t>
  </si>
  <si>
    <t>运动竞赛</t>
  </si>
  <si>
    <t>综合实践</t>
  </si>
  <si>
    <t>项目名称</t>
  </si>
  <si>
    <t xml:space="preserve"> </t>
  </si>
  <si>
    <t>综合评分</t>
  </si>
  <si>
    <t>年级专业申报学生排名</t>
  </si>
  <si>
    <t>项目得分</t>
  </si>
  <si>
    <t>归一得分</t>
  </si>
  <si>
    <t>艾斯卡尔·巴吐尔</t>
  </si>
  <si>
    <t>李慈心</t>
  </si>
  <si>
    <t>20011701002</t>
  </si>
  <si>
    <t>刘运富</t>
  </si>
  <si>
    <t>20011701003</t>
  </si>
  <si>
    <t>章唯玮</t>
  </si>
  <si>
    <t>龚伟琪</t>
  </si>
  <si>
    <t>20011701005</t>
  </si>
  <si>
    <t>刘慧</t>
  </si>
  <si>
    <t>20011701007</t>
  </si>
  <si>
    <t>袁美凤</t>
  </si>
  <si>
    <t>陈静</t>
  </si>
  <si>
    <t>20011701009</t>
  </si>
  <si>
    <t>王玉意</t>
  </si>
  <si>
    <t>20011701010</t>
  </si>
  <si>
    <t>龙佳蓉</t>
  </si>
  <si>
    <t>20011701011</t>
  </si>
  <si>
    <t xml:space="preserve">
</t>
  </si>
  <si>
    <t>谢佳芳</t>
  </si>
  <si>
    <t>叶杨涓</t>
  </si>
  <si>
    <t>20011701013</t>
  </si>
  <si>
    <t>郭志诚</t>
  </si>
  <si>
    <t>20011701014</t>
  </si>
  <si>
    <t>陈秀宇</t>
  </si>
  <si>
    <t>20011701016</t>
  </si>
  <si>
    <t>梁湘琼</t>
  </si>
  <si>
    <t>彭江科</t>
  </si>
  <si>
    <t>20011701017</t>
  </si>
  <si>
    <t>黄欢</t>
  </si>
  <si>
    <t>20011701018</t>
  </si>
  <si>
    <r>
      <rPr>
        <b/>
        <sz val="16"/>
        <color theme="1"/>
        <rFont val="宋体"/>
        <family val="3"/>
        <charset val="134"/>
      </rPr>
      <t>湖南科技大学体育学院2021年学业奖学金名单公示表</t>
    </r>
    <r>
      <rPr>
        <b/>
        <sz val="16"/>
        <color rgb="FFFF0000"/>
        <rFont val="宋体"/>
        <family val="3"/>
        <charset val="134"/>
      </rPr>
      <t>(20</t>
    </r>
    <r>
      <rPr>
        <b/>
        <sz val="16"/>
        <color rgb="FFFF0000"/>
        <rFont val="宋体"/>
        <family val="3"/>
        <charset val="134"/>
      </rPr>
      <t>20</t>
    </r>
    <r>
      <rPr>
        <b/>
        <sz val="16"/>
        <color rgb="FFFF0000"/>
        <rFont val="宋体"/>
        <family val="3"/>
        <charset val="134"/>
      </rPr>
      <t>级学硕）</t>
    </r>
    <phoneticPr fontId="13" type="noConversion"/>
  </si>
  <si>
    <r>
      <t>1.通过英语六级</t>
    </r>
    <r>
      <rPr>
        <sz val="10"/>
        <color rgb="FFFF0000"/>
        <rFont val="宋体"/>
        <family val="3"/>
        <charset val="134"/>
        <scheme val="minor"/>
      </rPr>
      <t>（备注：学业成绩平均分+5）</t>
    </r>
    <phoneticPr fontId="13" type="noConversion"/>
  </si>
  <si>
    <r>
      <t>1.担任学院研究生分会主席一职</t>
    </r>
    <r>
      <rPr>
        <sz val="10"/>
        <color rgb="FFFF0000"/>
        <rFont val="宋体"/>
        <family val="3"/>
        <charset val="134"/>
        <scheme val="minor"/>
      </rPr>
      <t>（10）</t>
    </r>
    <phoneticPr fontId="13" type="noConversion"/>
  </si>
  <si>
    <r>
      <t>1.于2020年9月20日担任2020级学硕班班长</t>
    </r>
    <r>
      <rPr>
        <sz val="10"/>
        <color rgb="FFFF0000"/>
        <rFont val="宋体"/>
        <family val="3"/>
        <charset val="134"/>
        <scheme val="minor"/>
      </rPr>
      <t>（6）</t>
    </r>
    <phoneticPr fontId="13" type="noConversion"/>
  </si>
  <si>
    <r>
      <t>1.2020年11月，在湖南省第十六届高校研究生男子篮球联赛中荣获“精英组”优胜奖</t>
    </r>
    <r>
      <rPr>
        <sz val="10"/>
        <color rgb="FFFF0000"/>
        <rFont val="宋体"/>
        <family val="3"/>
        <charset val="134"/>
        <scheme val="minor"/>
      </rPr>
      <t>（0.5）</t>
    </r>
    <phoneticPr fontId="13" type="noConversion"/>
  </si>
  <si>
    <r>
      <t>1.于2020年9月1日担任在体育学院任职研究生学生会副主席</t>
    </r>
    <r>
      <rPr>
        <sz val="10"/>
        <color rgb="FFFF0000"/>
        <rFont val="宋体"/>
        <family val="3"/>
        <charset val="134"/>
        <scheme val="minor"/>
      </rPr>
      <t>(8)</t>
    </r>
    <phoneticPr fontId="13" type="noConversion"/>
  </si>
  <si>
    <r>
      <t>1.通过英语六级（CET6）</t>
    </r>
    <r>
      <rPr>
        <sz val="10"/>
        <color rgb="FFFF0000"/>
        <rFont val="宋体"/>
        <family val="3"/>
        <charset val="134"/>
        <scheme val="minor"/>
      </rPr>
      <t>（备注：学业成绩平均分+5）</t>
    </r>
    <phoneticPr fontId="13" type="noConversion"/>
  </si>
  <si>
    <r>
      <t>1.通过英语六级</t>
    </r>
    <r>
      <rPr>
        <sz val="10"/>
        <color rgb="FFFF0000"/>
        <rFont val="宋体"/>
        <family val="3"/>
        <charset val="134"/>
        <scheme val="minor"/>
      </rPr>
      <t>（备注：学业成绩平均分+5）</t>
    </r>
    <r>
      <rPr>
        <sz val="10"/>
        <color theme="1"/>
        <rFont val="宋体"/>
        <family val="3"/>
        <charset val="134"/>
        <scheme val="minor"/>
      </rPr>
      <t xml:space="preserve">
2.于2020年10月至2021年9月担任学校学生会办公室副部长</t>
    </r>
    <r>
      <rPr>
        <sz val="10"/>
        <color rgb="FFFF0000"/>
        <rFont val="宋体"/>
        <family val="3"/>
        <charset val="134"/>
        <scheme val="minor"/>
      </rPr>
      <t>（4）</t>
    </r>
    <phoneticPr fontId="13" type="noConversion"/>
  </si>
  <si>
    <r>
      <t>1.通过英语六级</t>
    </r>
    <r>
      <rPr>
        <sz val="10"/>
        <color rgb="FFFF0000"/>
        <rFont val="宋体"/>
        <family val="3"/>
        <charset val="134"/>
        <scheme val="minor"/>
      </rPr>
      <t>（备注：学业成绩平均分+5）</t>
    </r>
    <r>
      <rPr>
        <sz val="10"/>
        <color theme="1"/>
        <rFont val="宋体"/>
        <family val="3"/>
        <charset val="134"/>
        <scheme val="minor"/>
      </rPr>
      <t xml:space="preserve">
2.于2020年11月16日至2021年8月31日担任体育学院教务处助理</t>
    </r>
    <r>
      <rPr>
        <sz val="10"/>
        <color rgb="FFFF0000"/>
        <rFont val="宋体"/>
        <family val="3"/>
        <charset val="134"/>
        <scheme val="minor"/>
      </rPr>
      <t>（6）</t>
    </r>
    <phoneticPr fontId="13" type="noConversion"/>
  </si>
  <si>
    <r>
      <t>1.于2021年6月22日在《湖南省大学生体育舞蹈比赛》中取得《大学组团体舞》第一名，团体.</t>
    </r>
    <r>
      <rPr>
        <sz val="10"/>
        <color rgb="FFFF0000"/>
        <rFont val="宋体"/>
        <family val="3"/>
        <charset val="134"/>
      </rPr>
      <t>（40）</t>
    </r>
    <r>
      <rPr>
        <sz val="10"/>
        <color theme="1"/>
        <rFont val="宋体"/>
        <family val="3"/>
        <charset val="134"/>
      </rPr>
      <t xml:space="preserve">                                       
2.于2021年6月22日2.在《湖南省大学生体育舞蹈比赛》中取得《健身交际舞快四》第二名，团体</t>
    </r>
    <r>
      <rPr>
        <sz val="10"/>
        <color rgb="FFFF0000"/>
        <rFont val="宋体"/>
        <family val="3"/>
        <charset val="134"/>
      </rPr>
      <t>（15）</t>
    </r>
    <phoneticPr fontId="13" type="noConversion"/>
  </si>
  <si>
    <r>
      <t>1、于2021年1月1日在《中国关工委健体中心舞蹈艺术节》中取得《全国高等院校拉丁舞女子单人单项R》一等奖，个人；</t>
    </r>
    <r>
      <rPr>
        <sz val="10"/>
        <color rgb="FFFF0000"/>
        <rFont val="宋体"/>
        <family val="3"/>
        <charset val="134"/>
        <scheme val="minor"/>
      </rPr>
      <t>(30)</t>
    </r>
    <r>
      <rPr>
        <sz val="10"/>
        <color theme="1"/>
        <rFont val="宋体"/>
        <family val="3"/>
        <charset val="134"/>
        <scheme val="minor"/>
      </rPr>
      <t xml:space="preserve">
2、于2021年1月1日在《中国关工委健体中心舞蹈艺术节》中取得《全国高等院校拉丁舞女子单人单项C》二等奖，个人；</t>
    </r>
    <r>
      <rPr>
        <sz val="10"/>
        <color rgb="FFFF0000"/>
        <rFont val="宋体"/>
        <family val="3"/>
        <charset val="134"/>
        <scheme val="minor"/>
      </rPr>
      <t>(20)</t>
    </r>
    <phoneticPr fontId="13" type="noConversion"/>
  </si>
  <si>
    <r>
      <t>1.于2020年12月12日在湖南科技大学乒乓球混合团体比赛CCTX乒乓球球联盟第二届“玉鹿体育杯”团体第一名，主力队员</t>
    </r>
    <r>
      <rPr>
        <sz val="10"/>
        <color rgb="FFFF0000"/>
        <rFont val="宋体"/>
        <family val="3"/>
        <charset val="134"/>
        <scheme val="minor"/>
      </rPr>
      <t>（35）</t>
    </r>
    <r>
      <rPr>
        <sz val="10"/>
        <color theme="1"/>
        <rFont val="宋体"/>
        <family val="3"/>
        <charset val="134"/>
        <scheme val="minor"/>
      </rPr>
      <t xml:space="preserve">                           </t>
    </r>
    <phoneticPr fontId="13" type="noConversion"/>
  </si>
  <si>
    <r>
      <t>1.于2021年1年3日在“青艺杯”第十一届湖南省大学生国际标准舞锦标赛中取得全国高等院校拉丁舞女子单人单项R一等奖，个人；</t>
    </r>
    <r>
      <rPr>
        <sz val="10"/>
        <color rgb="FFFF0000"/>
        <rFont val="宋体"/>
        <family val="3"/>
        <charset val="134"/>
        <scheme val="minor"/>
      </rPr>
      <t>（30）</t>
    </r>
    <r>
      <rPr>
        <sz val="10"/>
        <color theme="1"/>
        <rFont val="宋体"/>
        <family val="3"/>
        <charset val="134"/>
        <scheme val="minor"/>
      </rPr>
      <t xml:space="preserve">
2.于2021年1年3日在“青艺杯”第十一届湖南省大学生国际标准舞锦标赛中取得全国高等院校拉丁舞女子单人二项一等奖，个人；</t>
    </r>
    <r>
      <rPr>
        <sz val="10"/>
        <color rgb="FFFF0000"/>
        <rFont val="宋体"/>
        <family val="3"/>
        <charset val="134"/>
        <scheme val="minor"/>
      </rPr>
      <t>（30）</t>
    </r>
    <phoneticPr fontId="13" type="noConversion"/>
  </si>
  <si>
    <r>
      <t>1.学术讲座</t>
    </r>
    <r>
      <rPr>
        <sz val="10"/>
        <color rgb="FFFF0000"/>
        <rFont val="宋体"/>
        <family val="3"/>
        <charset val="134"/>
        <scheme val="minor"/>
      </rPr>
      <t>(12)</t>
    </r>
    <r>
      <rPr>
        <sz val="10"/>
        <color theme="1"/>
        <rFont val="宋体"/>
        <family val="3"/>
        <charset val="134"/>
        <scheme val="minor"/>
      </rPr>
      <t xml:space="preserve">
2.获得2020年湖南省普通高等学校体育科学论文报告会三等奖，第一作者</t>
    </r>
    <r>
      <rPr>
        <sz val="10"/>
        <color rgb="FFFF0000"/>
        <rFont val="宋体"/>
        <family val="3"/>
        <charset val="134"/>
        <scheme val="minor"/>
      </rPr>
      <t>（5）</t>
    </r>
    <phoneticPr fontId="13" type="noConversion"/>
  </si>
  <si>
    <r>
      <t>1.学术讲座</t>
    </r>
    <r>
      <rPr>
        <sz val="10"/>
        <color rgb="FFFF0000"/>
        <rFont val="宋体"/>
        <family val="3"/>
        <charset val="134"/>
      </rPr>
      <t>(13)</t>
    </r>
    <r>
      <rPr>
        <sz val="10"/>
        <color theme="1"/>
        <rFont val="宋体"/>
        <family val="3"/>
        <charset val="134"/>
      </rPr>
      <t xml:space="preserve">
2.</t>
    </r>
    <r>
      <rPr>
        <sz val="10"/>
        <rFont val="宋体"/>
        <family val="3"/>
        <charset val="134"/>
      </rPr>
      <t>于2021年5月18日在SRIP项目创立《运动干预对大学生手机依赖影响实验研究--一湖南科技大学为例》，立项、第2参与者</t>
    </r>
    <r>
      <rPr>
        <sz val="10"/>
        <color rgb="FFFF0000"/>
        <rFont val="宋体"/>
        <family val="3"/>
        <charset val="134"/>
      </rPr>
      <t>（2.4）</t>
    </r>
    <r>
      <rPr>
        <sz val="10"/>
        <rFont val="宋体"/>
        <family val="3"/>
        <charset val="134"/>
      </rPr>
      <t xml:space="preserve">
3.于2021年8月参加了由中国学位于研究生教育学会和中国知网主办的20201年“研究生科研素养提升”系列公益讲座（线上），完成了在线课程学习，共18学时，且通过在线测评。</t>
    </r>
    <r>
      <rPr>
        <sz val="10"/>
        <color rgb="FFFF0000"/>
        <rFont val="宋体"/>
        <family val="3"/>
        <charset val="134"/>
      </rPr>
      <t>（1）</t>
    </r>
    <phoneticPr fontId="13" type="noConversion"/>
  </si>
  <si>
    <r>
      <t>1.学术讲座</t>
    </r>
    <r>
      <rPr>
        <sz val="10"/>
        <color rgb="FFFF0000"/>
        <rFont val="宋体"/>
        <family val="3"/>
        <charset val="134"/>
        <scheme val="minor"/>
      </rPr>
      <t xml:space="preserve">(11) </t>
    </r>
    <phoneticPr fontId="13" type="noConversion"/>
  </si>
  <si>
    <r>
      <t>1.学术讲座</t>
    </r>
    <r>
      <rPr>
        <sz val="10"/>
        <color rgb="FFFF0000"/>
        <rFont val="宋体"/>
        <family val="3"/>
        <charset val="134"/>
      </rPr>
      <t>(11)</t>
    </r>
    <phoneticPr fontId="13" type="noConversion"/>
  </si>
  <si>
    <r>
      <t>1.学术讲座</t>
    </r>
    <r>
      <rPr>
        <sz val="10"/>
        <color rgb="FFFF0000"/>
        <rFont val="宋体"/>
        <family val="3"/>
        <charset val="134"/>
        <scheme val="minor"/>
      </rPr>
      <t>(13)</t>
    </r>
    <phoneticPr fontId="13" type="noConversion"/>
  </si>
  <si>
    <r>
      <t>1.学术讲座</t>
    </r>
    <r>
      <rPr>
        <sz val="10"/>
        <color rgb="FFFF0000"/>
        <rFont val="宋体"/>
        <family val="3"/>
        <charset val="134"/>
        <scheme val="minor"/>
      </rPr>
      <t>(10)</t>
    </r>
    <phoneticPr fontId="13" type="noConversion"/>
  </si>
  <si>
    <r>
      <t>1.学术讲座</t>
    </r>
    <r>
      <rPr>
        <sz val="10"/>
        <color rgb="FFFF0000"/>
        <rFont val="宋体"/>
        <family val="3"/>
        <charset val="134"/>
        <scheme val="minor"/>
      </rPr>
      <t>(11)</t>
    </r>
    <r>
      <rPr>
        <sz val="10"/>
        <color theme="1"/>
        <rFont val="宋体"/>
        <family val="3"/>
        <charset val="134"/>
        <scheme val="minor"/>
      </rPr>
      <t xml:space="preserve">
2.于2020年9月20日在《湖南省社会科学成果评审委员会》立项《体育非物质文化遗产活化与文化旅游产业融合发展研究》，第五参与者，立项；</t>
    </r>
    <r>
      <rPr>
        <sz val="10"/>
        <color rgb="FFFF0000"/>
        <rFont val="宋体"/>
        <family val="3"/>
        <charset val="134"/>
        <scheme val="minor"/>
      </rPr>
      <t>（4）</t>
    </r>
    <r>
      <rPr>
        <sz val="10"/>
        <color theme="1"/>
        <rFont val="宋体"/>
        <family val="3"/>
        <charset val="134"/>
        <scheme val="minor"/>
      </rPr>
      <t xml:space="preserve">
3.于2021年6月18日在《湖南省大学生创新创业训练计划》结项《5G时代下健康体育生活方式自媒体平台的构建与商业化运作模式研究》，第二作者，结项；</t>
    </r>
    <r>
      <rPr>
        <sz val="10"/>
        <color rgb="FFFF0000"/>
        <rFont val="宋体"/>
        <family val="3"/>
        <charset val="134"/>
        <scheme val="minor"/>
      </rPr>
      <t>（9.6）</t>
    </r>
    <r>
      <rPr>
        <sz val="10"/>
        <color theme="1"/>
        <rFont val="宋体"/>
        <family val="3"/>
        <charset val="134"/>
        <scheme val="minor"/>
      </rPr>
      <t xml:space="preserve">
4.于2021年6月24日在《湖南省教育科学“十四五”规划》立项《乡村振兴战略下农村学校体育发展主体冲突及其化解策略》，第四参与者，立项；</t>
    </r>
    <r>
      <rPr>
        <sz val="10"/>
        <color rgb="FFFF0000"/>
        <rFont val="宋体"/>
        <family val="3"/>
        <charset val="134"/>
        <scheme val="minor"/>
      </rPr>
      <t>（4.8）</t>
    </r>
    <r>
      <rPr>
        <sz val="10"/>
        <color theme="1"/>
        <rFont val="宋体"/>
        <family val="3"/>
        <charset val="134"/>
        <scheme val="minor"/>
      </rPr>
      <t xml:space="preserve">
5.于2020年9月27日《湖南省普通高等学校课程思政建设研究项目》中立项，《普通高校大学体育课程思政建设的 困境与纾解路径》，第四参与者。</t>
    </r>
    <r>
      <rPr>
        <sz val="10"/>
        <color rgb="FFFF0000"/>
        <rFont val="宋体"/>
        <family val="3"/>
        <charset val="134"/>
        <scheme val="minor"/>
      </rPr>
      <t>（4.8）</t>
    </r>
    <r>
      <rPr>
        <sz val="10"/>
        <color theme="1"/>
        <rFont val="宋体"/>
        <family val="3"/>
        <charset val="134"/>
        <scheme val="minor"/>
      </rPr>
      <t xml:space="preserve">                                                                       
6.于2021年7月5日在湖南科技大学“新时代学校红色教育”分论坛发表《大学体育课程思政建设的困境与实践研究》，获得二等奖，第一作者；</t>
    </r>
    <r>
      <rPr>
        <sz val="10"/>
        <color rgb="FFFF0000"/>
        <rFont val="宋体"/>
        <family val="3"/>
        <charset val="134"/>
        <scheme val="minor"/>
      </rPr>
      <t>（5）</t>
    </r>
    <r>
      <rPr>
        <sz val="10"/>
        <color theme="1"/>
        <rFont val="宋体"/>
        <family val="3"/>
        <charset val="134"/>
        <scheme val="minor"/>
      </rPr>
      <t xml:space="preserve">                                                                                                                                                      7.于2020年12月在《体育视野》期刊发表论文，《体育产教融合生成逻辑与破局研瞻》；第一作者；已见刊</t>
    </r>
    <r>
      <rPr>
        <sz val="10"/>
        <color rgb="FFFF0000"/>
        <rFont val="宋体"/>
        <family val="3"/>
        <charset val="134"/>
        <scheme val="minor"/>
      </rPr>
      <t>（3.75）</t>
    </r>
    <phoneticPr fontId="13" type="noConversion"/>
  </si>
  <si>
    <r>
      <t>1.学术讲座</t>
    </r>
    <r>
      <rPr>
        <sz val="10"/>
        <color rgb="FFFF0000"/>
        <rFont val="宋体"/>
        <family val="3"/>
        <charset val="134"/>
        <scheme val="minor"/>
      </rPr>
      <t>(11)</t>
    </r>
    <r>
      <rPr>
        <sz val="10"/>
        <color theme="1"/>
        <rFont val="宋体"/>
        <family val="3"/>
        <charset val="134"/>
        <scheme val="minor"/>
      </rPr>
      <t xml:space="preserve">
2.2020年10月13至15日中国知网主办“研究生涯第一课”系列公益讲座（线上 ）</t>
    </r>
    <r>
      <rPr>
        <sz val="10"/>
        <color rgb="FFFF0000"/>
        <rFont val="宋体"/>
        <family val="3"/>
        <charset val="134"/>
        <scheme val="minor"/>
      </rPr>
      <t>（1）</t>
    </r>
    <r>
      <rPr>
        <sz val="10"/>
        <color theme="1"/>
        <rFont val="宋体"/>
        <family val="3"/>
        <charset val="134"/>
        <scheme val="minor"/>
      </rPr>
      <t xml:space="preserve">
3.2021年8月 参加了由中国学位与研究生教育学会和中国知网.知网研学主办的 “研究生科研素养提升 ”系列公益讲座 （线上）。</t>
    </r>
    <r>
      <rPr>
        <sz val="10"/>
        <color rgb="FFFF0000"/>
        <rFont val="宋体"/>
        <family val="3"/>
        <charset val="134"/>
        <scheme val="minor"/>
      </rPr>
      <t>（1）</t>
    </r>
    <phoneticPr fontId="13" type="noConversion"/>
  </si>
  <si>
    <r>
      <t>1.学术讲座</t>
    </r>
    <r>
      <rPr>
        <sz val="10"/>
        <color rgb="FFFF0000"/>
        <rFont val="宋体"/>
        <family val="3"/>
        <charset val="134"/>
        <scheme val="minor"/>
      </rPr>
      <t>(11)</t>
    </r>
    <r>
      <rPr>
        <sz val="10"/>
        <color theme="1"/>
        <rFont val="宋体"/>
        <family val="3"/>
        <charset val="134"/>
        <scheme val="minor"/>
      </rPr>
      <t xml:space="preserve">
2.2020年10月13至15日中国知网主办“研究生涯第一课”系列公益讲座（线上 ）</t>
    </r>
    <r>
      <rPr>
        <sz val="10"/>
        <color rgb="FFFF0000"/>
        <rFont val="宋体"/>
        <family val="3"/>
        <charset val="134"/>
        <scheme val="minor"/>
      </rPr>
      <t xml:space="preserve">（1）       </t>
    </r>
    <r>
      <rPr>
        <sz val="10"/>
        <color theme="1"/>
        <rFont val="宋体"/>
        <family val="3"/>
        <charset val="134"/>
        <scheme val="minor"/>
      </rPr>
      <t xml:space="preserve">                                                           
3.2021年8月11至8月13日参加了由中国学位与研究生教育学会和中国知网.知网研学主办的 “研究生科研素养提升 ”系列公益讲座 （线上）</t>
    </r>
    <r>
      <rPr>
        <sz val="10"/>
        <color rgb="FFFF0000"/>
        <rFont val="宋体"/>
        <family val="3"/>
        <charset val="134"/>
        <scheme val="minor"/>
      </rPr>
      <t>（1）</t>
    </r>
    <r>
      <rPr>
        <sz val="10"/>
        <color theme="1"/>
        <rFont val="宋体"/>
        <family val="3"/>
        <charset val="134"/>
        <scheme val="minor"/>
      </rPr>
      <t xml:space="preserve">
4.参加校级研究生学术论坛投稿，湖南科技大学第十七届研究生“唯实·创新”学术论坛“新时代学校红色教育”投稿《红色文化融入新时代学校体育活动的思考与探索》</t>
    </r>
    <r>
      <rPr>
        <sz val="10"/>
        <color rgb="FFFF0000"/>
        <rFont val="宋体"/>
        <family val="3"/>
        <charset val="134"/>
        <scheme val="minor"/>
      </rPr>
      <t>（1.5）</t>
    </r>
    <phoneticPr fontId="13" type="noConversion"/>
  </si>
  <si>
    <r>
      <t>1.学术讲座</t>
    </r>
    <r>
      <rPr>
        <sz val="10"/>
        <color rgb="FFFF0000"/>
        <rFont val="宋体"/>
        <family val="3"/>
        <charset val="134"/>
        <scheme val="minor"/>
      </rPr>
      <t>(9)</t>
    </r>
    <phoneticPr fontId="13" type="noConversion"/>
  </si>
  <si>
    <r>
      <t>1.学术讲座</t>
    </r>
    <r>
      <rPr>
        <sz val="10"/>
        <color rgb="FFFF0000"/>
        <rFont val="宋体"/>
        <family val="3"/>
        <charset val="134"/>
        <scheme val="minor"/>
      </rPr>
      <t>(11)</t>
    </r>
    <phoneticPr fontId="13" type="noConversion"/>
  </si>
  <si>
    <r>
      <t>1.学术讲座</t>
    </r>
    <r>
      <rPr>
        <sz val="10"/>
        <color rgb="FFFF0000"/>
        <rFont val="宋体"/>
        <family val="3"/>
        <charset val="134"/>
        <scheme val="minor"/>
      </rPr>
      <t>(8)</t>
    </r>
    <phoneticPr fontId="13" type="noConversion"/>
  </si>
  <si>
    <r>
      <t>1.学术讲座</t>
    </r>
    <r>
      <rPr>
        <sz val="10"/>
        <color rgb="FFFF0000"/>
        <rFont val="宋体"/>
        <family val="3"/>
        <charset val="134"/>
        <scheme val="minor"/>
      </rPr>
      <t>(9)</t>
    </r>
    <r>
      <rPr>
        <sz val="10"/>
        <color theme="1"/>
        <rFont val="宋体"/>
        <family val="3"/>
        <charset val="134"/>
        <scheme val="minor"/>
      </rPr>
      <t xml:space="preserve">
2.于2021年6月8日在湖南科技大学第十七届研究生“唯实·创新”学术论坛投稿《文化传承视域下大学体育八段锦课程思政元素的设计与运用》</t>
    </r>
    <r>
      <rPr>
        <sz val="10"/>
        <color rgb="FFFF0000"/>
        <rFont val="宋体"/>
        <family val="3"/>
        <charset val="134"/>
        <scheme val="minor"/>
      </rPr>
      <t>（1.5）</t>
    </r>
    <phoneticPr fontId="13" type="noConversion"/>
  </si>
  <si>
    <r>
      <t>1.学术讲座</t>
    </r>
    <r>
      <rPr>
        <sz val="10"/>
        <color rgb="FFFF0000"/>
        <rFont val="宋体"/>
        <family val="3"/>
        <charset val="134"/>
      </rPr>
      <t>(13)</t>
    </r>
    <phoneticPr fontId="13" type="noConversion"/>
  </si>
  <si>
    <r>
      <t>1.学术讲座</t>
    </r>
    <r>
      <rPr>
        <sz val="10"/>
        <color rgb="FFFF0000"/>
        <rFont val="宋体"/>
        <family val="3"/>
        <charset val="134"/>
        <scheme val="minor"/>
      </rPr>
      <t>(9)</t>
    </r>
    <r>
      <rPr>
        <sz val="10"/>
        <color theme="1"/>
        <rFont val="宋体"/>
        <family val="3"/>
        <charset val="134"/>
        <scheme val="minor"/>
      </rPr>
      <t xml:space="preserve">
2.于2020年9月20日在《湖南省社会科学成果评审委员会》立项《体育非物质文化遗产活化与文化旅游产业融合发展研究》，第四参与者，立项；</t>
    </r>
    <r>
      <rPr>
        <sz val="10"/>
        <color rgb="FFFF0000"/>
        <rFont val="宋体"/>
        <family val="3"/>
        <charset val="134"/>
        <scheme val="minor"/>
      </rPr>
      <t>（4.8）</t>
    </r>
    <r>
      <rPr>
        <sz val="10"/>
        <color theme="1"/>
        <rFont val="宋体"/>
        <family val="3"/>
        <charset val="134"/>
        <scheme val="minor"/>
      </rPr>
      <t xml:space="preserve">
3.于2021年6月18日在《湖南省大学生创新创业训练计划》结项《5G时代下健康体育生活方式自媒体平台的构建与商业化运作模式研究》，第一作者，结项；</t>
    </r>
    <r>
      <rPr>
        <sz val="10"/>
        <color rgb="FFFF0000"/>
        <rFont val="宋体"/>
        <family val="3"/>
        <charset val="134"/>
        <scheme val="minor"/>
      </rPr>
      <t>（24）</t>
    </r>
    <r>
      <rPr>
        <sz val="10"/>
        <color theme="1"/>
        <rFont val="宋体"/>
        <family val="3"/>
        <charset val="134"/>
        <scheme val="minor"/>
      </rPr>
      <t xml:space="preserve">
4.于2021年6月24日在《湖南省教育科学“十四五”规划》立项《乡村振兴战略下农村学校体育发展主体冲突及其化解策略》，第三参与者，立项；</t>
    </r>
    <r>
      <rPr>
        <sz val="10"/>
        <color rgb="FFFF0000"/>
        <rFont val="宋体"/>
        <family val="3"/>
        <charset val="134"/>
        <scheme val="minor"/>
      </rPr>
      <t>（5.6）</t>
    </r>
    <r>
      <rPr>
        <sz val="10"/>
        <color theme="1"/>
        <rFont val="宋体"/>
        <family val="3"/>
        <charset val="134"/>
        <scheme val="minor"/>
      </rPr>
      <t xml:space="preserve">
5.2020年9月27日《湖南省普通高等学校课程思政建设研究项目》中立项，《普通高校大学体育课程思政建设的困境与纾解路径》，第五参与者；</t>
    </r>
    <r>
      <rPr>
        <sz val="10"/>
        <color rgb="FFFF0000"/>
        <rFont val="宋体"/>
        <family val="3"/>
        <charset val="134"/>
        <scheme val="minor"/>
      </rPr>
      <t>（4）</t>
    </r>
    <r>
      <rPr>
        <sz val="10"/>
        <color theme="1"/>
        <rFont val="宋体"/>
        <family val="3"/>
        <charset val="134"/>
        <scheme val="minor"/>
      </rPr>
      <t xml:space="preserve">
6.于2020年12月22日在湖南省普通高等学校体育科学论文报告会发表《校园体育智慧系统设计及应用技术研究》，获得三等奖，第一作者；；</t>
    </r>
    <r>
      <rPr>
        <sz val="10"/>
        <color rgb="FFFF0000"/>
        <rFont val="宋体"/>
        <family val="3"/>
        <charset val="134"/>
        <scheme val="minor"/>
      </rPr>
      <t>（5）</t>
    </r>
    <r>
      <rPr>
        <sz val="10"/>
        <color theme="1"/>
        <rFont val="宋体"/>
        <family val="3"/>
        <charset val="134"/>
        <scheme val="minor"/>
      </rPr>
      <t xml:space="preserve">
7.于2021年6月10日投稿校级研究生学术论坛《资源禀赋与文化认同：湖湘体育非物质文化遗产活化研究》</t>
    </r>
    <r>
      <rPr>
        <sz val="10"/>
        <color rgb="FFFF0000"/>
        <rFont val="宋体"/>
        <family val="3"/>
        <charset val="134"/>
        <scheme val="minor"/>
      </rPr>
      <t>（1.5）</t>
    </r>
    <r>
      <rPr>
        <sz val="10"/>
        <color theme="1"/>
        <rFont val="宋体"/>
        <family val="3"/>
        <charset val="134"/>
        <scheme val="minor"/>
      </rPr>
      <t xml:space="preserve">                                             
8.于2021年6月10日投稿校级研究生学术论坛《“立德树人”视域下高校体育课程思政建设困境与治理》</t>
    </r>
    <r>
      <rPr>
        <sz val="10"/>
        <color rgb="FFFF0000"/>
        <rFont val="宋体"/>
        <family val="3"/>
        <charset val="134"/>
        <scheme val="minor"/>
      </rPr>
      <t>（1.5）</t>
    </r>
    <phoneticPr fontId="13" type="noConversion"/>
  </si>
  <si>
    <r>
      <t>1.通过大学英语六级考试（CET6）</t>
    </r>
    <r>
      <rPr>
        <sz val="10"/>
        <color rgb="FFFF0000"/>
        <rFont val="宋体"/>
        <family val="3"/>
        <charset val="134"/>
      </rPr>
      <t>（备注：学业成绩平均分+5）</t>
    </r>
    <phoneticPr fontId="13" type="noConversion"/>
  </si>
  <si>
    <r>
      <t>1.于2021年4月29日在《湖南省第二届全民健身知识大赛》中取得《总决赛》第一名，团体</t>
    </r>
    <r>
      <rPr>
        <sz val="10"/>
        <color rgb="FFFF0000"/>
        <rFont val="宋体"/>
        <family val="3"/>
        <charset val="134"/>
        <scheme val="minor"/>
      </rPr>
      <t>(备注：经学院评奖评优组委会讨论，此项比赛符合加分标准）  （35）</t>
    </r>
    <phoneticPr fontId="13" type="noConversion"/>
  </si>
  <si>
    <t>项目得分</t>
    <phoneticPr fontId="13" type="noConversion"/>
  </si>
  <si>
    <t>归一得分</t>
    <phoneticPr fontId="13" type="noConversion"/>
  </si>
  <si>
    <t>项目名称</t>
    <phoneticPr fontId="13" type="noConversion"/>
  </si>
  <si>
    <t>项目得分</t>
    <phoneticPr fontId="13" type="noConversion"/>
  </si>
  <si>
    <t>综合评分</t>
    <phoneticPr fontId="13" type="noConversion"/>
  </si>
  <si>
    <t>年级专业申报学生排名</t>
    <phoneticPr fontId="13" type="noConversion"/>
  </si>
  <si>
    <r>
      <t>1.学术讲座</t>
    </r>
    <r>
      <rPr>
        <sz val="10"/>
        <color rgb="FFFF0000"/>
        <rFont val="宋体"/>
        <family val="3"/>
        <charset val="134"/>
        <scheme val="minor"/>
      </rPr>
      <t>(13)</t>
    </r>
    <r>
      <rPr>
        <sz val="10"/>
        <color theme="1"/>
        <rFont val="宋体"/>
        <family val="3"/>
        <charset val="134"/>
        <scheme val="minor"/>
      </rPr>
      <t xml:space="preserve">
2.于2021年7月5日参与湖南科技大学“唯实·创新”学术论坛之“新时代学校红色教育”分论坛发表《地域红色文化融入新时代大学生思想政治教育的策略——以湘潭市为例》，获得三等奖；</t>
    </r>
    <r>
      <rPr>
        <sz val="10"/>
        <color rgb="FFFF0000"/>
        <rFont val="宋体"/>
        <family val="3"/>
        <charset val="134"/>
        <scheme val="minor"/>
      </rPr>
      <t>(3)</t>
    </r>
    <phoneticPr fontId="13" type="noConversion"/>
  </si>
  <si>
    <r>
      <t>1.学术讲座</t>
    </r>
    <r>
      <rPr>
        <sz val="10"/>
        <color rgb="FFFF0000"/>
        <rFont val="宋体"/>
        <family val="3"/>
        <charset val="134"/>
        <scheme val="minor"/>
      </rPr>
      <t>(11)</t>
    </r>
    <phoneticPr fontId="13" type="noConversion"/>
  </si>
  <si>
    <r>
      <t>1.2020年11月至2021年8月担任体育学院办公室助理</t>
    </r>
    <r>
      <rPr>
        <sz val="10"/>
        <color rgb="FFFF0000"/>
        <rFont val="宋体"/>
        <family val="3"/>
        <charset val="134"/>
        <scheme val="minor"/>
      </rPr>
      <t>（6）</t>
    </r>
    <r>
      <rPr>
        <sz val="10"/>
        <color theme="1"/>
        <rFont val="宋体"/>
        <family val="3"/>
        <charset val="134"/>
        <scheme val="minor"/>
      </rPr>
      <t xml:space="preserve">
2.2020年10月至2021年8月担任体育学院雏鹰计划羽毛球教练</t>
    </r>
    <r>
      <rPr>
        <sz val="10"/>
        <color rgb="FFFF0000"/>
        <rFont val="宋体"/>
        <family val="3"/>
        <charset val="134"/>
        <scheme val="minor"/>
      </rPr>
      <t>（3）</t>
    </r>
    <phoneticPr fontId="13" type="noConversion"/>
  </si>
  <si>
    <t>湖南科技大学体育学院2021学年优秀研究生单公示表（2020级学硕）</t>
    <phoneticPr fontId="13" type="noConversion"/>
  </si>
  <si>
    <t>湖南科技大学体育学院2021学年优秀研究生干部单公示表（2020级学硕）</t>
    <phoneticPr fontId="13" type="noConversion"/>
  </si>
  <si>
    <r>
      <t>1.学术讲座</t>
    </r>
    <r>
      <rPr>
        <sz val="10"/>
        <color rgb="FFFF0000"/>
        <rFont val="宋体"/>
        <family val="3"/>
        <charset val="134"/>
        <scheme val="minor"/>
      </rPr>
      <t>(9)</t>
    </r>
    <r>
      <rPr>
        <sz val="10"/>
        <color theme="1"/>
        <rFont val="宋体"/>
        <family val="3"/>
        <charset val="134"/>
        <scheme val="minor"/>
      </rPr>
      <t xml:space="preserve">
2.于2020年9月20日在湖南省社会科学成果评审委员会立项《体育非物质文化遗产活化与文化旅游产业融合发展研究》，第四参与者，立项；</t>
    </r>
    <r>
      <rPr>
        <sz val="10"/>
        <color rgb="FFFF0000"/>
        <rFont val="宋体"/>
        <family val="3"/>
        <charset val="134"/>
        <scheme val="minor"/>
      </rPr>
      <t>（4.8）</t>
    </r>
    <r>
      <rPr>
        <sz val="10"/>
        <color theme="1"/>
        <rFont val="宋体"/>
        <family val="3"/>
        <charset val="134"/>
        <scheme val="minor"/>
      </rPr>
      <t xml:space="preserve">
3.于2021年6月18日在湖南省大学生创新创业训练计划结项《5G时代下健康体育生活方式自媒体平台的构建与商业化运作模式研究》，第一作者，结项；</t>
    </r>
    <r>
      <rPr>
        <sz val="10"/>
        <color rgb="FFFF0000"/>
        <rFont val="宋体"/>
        <family val="3"/>
        <charset val="134"/>
        <scheme val="minor"/>
      </rPr>
      <t>（24）</t>
    </r>
    <r>
      <rPr>
        <sz val="10"/>
        <color theme="1"/>
        <rFont val="宋体"/>
        <family val="3"/>
        <charset val="134"/>
        <scheme val="minor"/>
      </rPr>
      <t xml:space="preserve">
4.于2021年6月24日在湖南省教育科学“十四五”规划立项《乡村振兴战略下农村学校体育发展主体冲突及其化解策略》，第三参与者，立项；</t>
    </r>
    <r>
      <rPr>
        <sz val="10"/>
        <color rgb="FFFF0000"/>
        <rFont val="宋体"/>
        <family val="3"/>
        <charset val="134"/>
        <scheme val="minor"/>
      </rPr>
      <t>（5.6）</t>
    </r>
    <r>
      <rPr>
        <sz val="10"/>
        <color theme="1"/>
        <rFont val="宋体"/>
        <family val="3"/>
        <charset val="134"/>
        <scheme val="minor"/>
      </rPr>
      <t xml:space="preserve">
5.2020年9月27日湖南省普通高等学校课程思政建设研究项目中立项，《普通高校大学体育课程思政建设的困境与纾解路径》，第五参与者；</t>
    </r>
    <r>
      <rPr>
        <sz val="10"/>
        <color rgb="FFFF0000"/>
        <rFont val="宋体"/>
        <family val="3"/>
        <charset val="134"/>
        <scheme val="minor"/>
      </rPr>
      <t>（4）</t>
    </r>
    <r>
      <rPr>
        <sz val="10"/>
        <color theme="1"/>
        <rFont val="宋体"/>
        <family val="3"/>
        <charset val="134"/>
        <scheme val="minor"/>
      </rPr>
      <t xml:space="preserve">
6.于2020年12月22日在湖南省普通高等学校体育科学论文报告会发表《校园体育智慧系统设计及应用技术研究》，获得三等奖，第一作者；；</t>
    </r>
    <r>
      <rPr>
        <sz val="10"/>
        <color rgb="FFFF0000"/>
        <rFont val="宋体"/>
        <family val="3"/>
        <charset val="134"/>
        <scheme val="minor"/>
      </rPr>
      <t>（5）</t>
    </r>
    <r>
      <rPr>
        <sz val="10"/>
        <color theme="1"/>
        <rFont val="宋体"/>
        <family val="3"/>
        <charset val="134"/>
        <scheme val="minor"/>
      </rPr>
      <t xml:space="preserve">
7.于2021年6月10日投稿校级研究生学术论坛《资源禀赋与文化认同：湖湘体育非物质文化遗产活化研究》</t>
    </r>
    <r>
      <rPr>
        <sz val="10"/>
        <color rgb="FFFF0000"/>
        <rFont val="宋体"/>
        <family val="3"/>
        <charset val="134"/>
        <scheme val="minor"/>
      </rPr>
      <t>（1.5）</t>
    </r>
    <r>
      <rPr>
        <sz val="10"/>
        <color theme="1"/>
        <rFont val="宋体"/>
        <family val="3"/>
        <charset val="134"/>
        <scheme val="minor"/>
      </rPr>
      <t xml:space="preserve">                                             
8.于2021年6月10日投稿校级研究生学术论坛《“立德树人”视域下高校体育课程思政建设困境与治理》</t>
    </r>
    <r>
      <rPr>
        <sz val="10"/>
        <color rgb="FFFF0000"/>
        <rFont val="宋体"/>
        <family val="3"/>
        <charset val="134"/>
        <scheme val="minor"/>
      </rPr>
      <t>（1.5）</t>
    </r>
    <phoneticPr fontId="13" type="noConversion"/>
  </si>
  <si>
    <r>
      <t>1.于2021年4月29日在湖南省第二届全民健身知识大赛中取得总决赛第一名，团体</t>
    </r>
    <r>
      <rPr>
        <sz val="10"/>
        <color rgb="FFFF0000"/>
        <rFont val="宋体"/>
        <family val="3"/>
        <charset val="134"/>
        <scheme val="minor"/>
      </rPr>
      <t>(备注：经学院评奖评优组委会讨论，此项比赛符合加分标准）  （35）</t>
    </r>
    <phoneticPr fontId="13" type="noConversion"/>
  </si>
  <si>
    <r>
      <t>1.于2021年6月22日在湖南省大学生体育舞蹈比赛中取得大学组团体舞第一名，团体.</t>
    </r>
    <r>
      <rPr>
        <sz val="10"/>
        <color rgb="FFFF0000"/>
        <rFont val="宋体"/>
        <family val="3"/>
        <charset val="134"/>
      </rPr>
      <t>（40）</t>
    </r>
    <r>
      <rPr>
        <sz val="10"/>
        <color theme="1"/>
        <rFont val="宋体"/>
        <family val="3"/>
        <charset val="134"/>
      </rPr>
      <t xml:space="preserve">                                       
2.于2021年6月22日2.在湖南省大学生体育舞蹈比赛中取得健身交际舞快四第二名，团体</t>
    </r>
    <r>
      <rPr>
        <sz val="10"/>
        <color rgb="FFFF0000"/>
        <rFont val="宋体"/>
        <family val="3"/>
        <charset val="134"/>
      </rPr>
      <t>（15）</t>
    </r>
    <phoneticPr fontId="13" type="noConversion"/>
  </si>
  <si>
    <t>备注</t>
    <phoneticPr fontId="13" type="noConversion"/>
  </si>
  <si>
    <t>一等</t>
    <phoneticPr fontId="13" type="noConversion"/>
  </si>
  <si>
    <t>二等</t>
    <phoneticPr fontId="13" type="noConversion"/>
  </si>
  <si>
    <t>三等</t>
    <phoneticPr fontId="13" type="noConversion"/>
  </si>
  <si>
    <t>无</t>
    <phoneticPr fontId="13" type="noConversion"/>
  </si>
  <si>
    <t>优研</t>
    <phoneticPr fontId="13" type="noConversion"/>
  </si>
  <si>
    <t>优干</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</si>
</sst>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Red]\(0.00\)"/>
  </numFmts>
  <fonts count="22" x14ac:knownFonts="1">
    <font>
      <sz val="11"/>
      <color theme="1"/>
      <name val="宋体"/>
      <charset val="134"/>
      <scheme val="minor"/>
    </font>
    <font>
      <sz val="11"/>
      <color rgb="FFFF0000"/>
      <name val="宋体"/>
      <family val="3"/>
      <charset val="134"/>
      <scheme val="minor"/>
    </font>
    <font>
      <b/>
      <sz val="16"/>
      <color theme="1"/>
      <name val="宋体"/>
      <family val="3"/>
      <charset val="134"/>
      <scheme val="minor"/>
    </font>
    <font>
      <sz val="10"/>
      <color rgb="FF000000"/>
      <name val="宋体"/>
      <family val="3"/>
      <charset val="134"/>
    </font>
    <font>
      <sz val="10"/>
      <color theme="1"/>
      <name val="宋体"/>
      <family val="3"/>
      <charset val="134"/>
      <scheme val="minor"/>
    </font>
    <font>
      <sz val="10"/>
      <name val="宋体"/>
      <family val="3"/>
      <charset val="134"/>
    </font>
    <font>
      <sz val="10"/>
      <color rgb="FFFF0000"/>
      <name val="宋体"/>
      <family val="3"/>
      <charset val="134"/>
      <scheme val="minor"/>
    </font>
    <font>
      <sz val="10"/>
      <color theme="1"/>
      <name val="宋体"/>
      <family val="3"/>
      <charset val="134"/>
    </font>
    <font>
      <sz val="10"/>
      <name val="宋体"/>
      <family val="3"/>
      <charset val="134"/>
      <scheme val="minor"/>
    </font>
    <font>
      <sz val="10"/>
      <color rgb="FFFF0000"/>
      <name val="宋体"/>
      <family val="3"/>
      <charset val="134"/>
    </font>
    <font>
      <sz val="11"/>
      <name val="宋体"/>
      <family val="3"/>
      <charset val="134"/>
      <scheme val="minor"/>
    </font>
    <font>
      <b/>
      <sz val="16"/>
      <color theme="1"/>
      <name val="宋体"/>
      <family val="3"/>
      <charset val="134"/>
    </font>
    <font>
      <b/>
      <sz val="16"/>
      <color rgb="FFFF0000"/>
      <name val="宋体"/>
      <family val="3"/>
      <charset val="134"/>
    </font>
    <font>
      <sz val="9"/>
      <name val="宋体"/>
      <family val="3"/>
      <charset val="134"/>
      <scheme val="minor"/>
    </font>
    <font>
      <sz val="10"/>
      <color theme="1"/>
      <name val="宋体"/>
      <family val="3"/>
      <charset val="134"/>
      <scheme val="minor"/>
    </font>
    <font>
      <sz val="10"/>
      <color theme="1"/>
      <name val="宋体"/>
      <family val="3"/>
      <charset val="134"/>
    </font>
    <font>
      <sz val="10"/>
      <color rgb="FF000000"/>
      <name val="宋体"/>
      <family val="3"/>
      <charset val="134"/>
    </font>
    <font>
      <sz val="10"/>
      <name val="宋体"/>
      <family val="3"/>
      <charset val="134"/>
    </font>
    <font>
      <sz val="10"/>
      <name val="宋体"/>
      <family val="3"/>
      <charset val="134"/>
      <scheme val="minor"/>
    </font>
    <font>
      <sz val="10"/>
      <color rgb="FFFF0000"/>
      <name val="宋体"/>
      <family val="3"/>
      <charset val="134"/>
      <scheme val="minor"/>
    </font>
    <font>
      <b/>
      <sz val="16"/>
      <color theme="1"/>
      <name val="宋体"/>
      <family val="3"/>
      <charset val="134"/>
    </font>
    <font>
      <sz val="11"/>
      <color theme="1"/>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60">
    <xf numFmtId="0" fontId="0" fillId="0" borderId="0" xfId="0">
      <alignment vertical="center"/>
    </xf>
    <xf numFmtId="0" fontId="1"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0" fillId="0" borderId="0" xfId="0" applyAlignment="1">
      <alignment horizontal="left"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10" fillId="0" borderId="0" xfId="0" applyFont="1">
      <alignment vertical="center"/>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1" xfId="0" applyFont="1" applyBorder="1" applyAlignment="1">
      <alignment vertical="center" wrapText="1"/>
    </xf>
    <xf numFmtId="49" fontId="17" fillId="0" borderId="1" xfId="0" applyNumberFormat="1" applyFont="1" applyFill="1" applyBorder="1" applyAlignment="1">
      <alignment horizontal="left" vertical="center"/>
    </xf>
    <xf numFmtId="0" fontId="14" fillId="0" borderId="1" xfId="0" applyFont="1" applyFill="1" applyBorder="1" applyAlignment="1">
      <alignment horizontal="center" vertical="center"/>
    </xf>
    <xf numFmtId="0" fontId="14" fillId="0" borderId="1" xfId="0" applyFont="1" applyFill="1" applyBorder="1" applyAlignment="1">
      <alignment horizontal="distributed" vertical="center"/>
    </xf>
    <xf numFmtId="0" fontId="17"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6"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xf>
    <xf numFmtId="0" fontId="14" fillId="0" borderId="1" xfId="0" applyFont="1" applyBorder="1" applyAlignment="1">
      <alignment horizontal="center" vertical="center"/>
    </xf>
    <xf numFmtId="0" fontId="1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0" fontId="19" fillId="0" borderId="1" xfId="0" applyFont="1" applyBorder="1" applyAlignment="1">
      <alignment vertical="center"/>
    </xf>
    <xf numFmtId="0" fontId="4" fillId="0" borderId="1" xfId="0" applyFont="1" applyBorder="1" applyAlignment="1">
      <alignment vertical="center" wrapText="1"/>
    </xf>
    <xf numFmtId="0" fontId="4" fillId="0" borderId="1" xfId="0" applyFont="1" applyFill="1" applyBorder="1" applyAlignment="1">
      <alignment vertical="center" wrapText="1"/>
    </xf>
    <xf numFmtId="0" fontId="3"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xf>
  </cellXfs>
  <cellStyles count="1">
    <cellStyle name="常规" xfId="0" builtinId="0"/>
  </cellStyles>
  <dxfs count="3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tabSelected="1" topLeftCell="G1" zoomScaleNormal="100" workbookViewId="0">
      <selection activeCell="R9" sqref="Q9:R9"/>
    </sheetView>
  </sheetViews>
  <sheetFormatPr defaultColWidth="9" defaultRowHeight="13.5" x14ac:dyDescent="0.15"/>
  <cols>
    <col min="1" max="1" width="4.625" style="3" customWidth="1"/>
    <col min="2" max="2" width="6.625" customWidth="1"/>
    <col min="3" max="3" width="10.875" customWidth="1"/>
    <col min="4" max="4" width="7.625" customWidth="1"/>
    <col min="5" max="5" width="7.625" style="2" customWidth="1"/>
    <col min="6" max="6" width="100.625" style="4" customWidth="1"/>
    <col min="7" max="7" width="7.625" customWidth="1"/>
    <col min="8" max="8" width="7.625" style="2" customWidth="1"/>
    <col min="9" max="9" width="48.625" customWidth="1"/>
    <col min="10" max="10" width="7.625" customWidth="1"/>
    <col min="11" max="11" width="7.625" style="2" customWidth="1"/>
    <col min="12" max="12" width="35.625" style="4" customWidth="1"/>
    <col min="13" max="13" width="7.625" customWidth="1"/>
    <col min="14" max="15" width="7.625" style="2" customWidth="1"/>
    <col min="16" max="16" width="5.625" customWidth="1"/>
  </cols>
  <sheetData>
    <row r="1" spans="1:18" ht="30" customHeight="1" x14ac:dyDescent="0.15">
      <c r="A1" s="43" t="s">
        <v>43</v>
      </c>
      <c r="B1" s="44"/>
      <c r="C1" s="44"/>
      <c r="D1" s="44"/>
      <c r="E1" s="44"/>
      <c r="F1" s="44"/>
      <c r="G1" s="44"/>
      <c r="H1" s="44"/>
      <c r="I1" s="44"/>
      <c r="J1" s="44"/>
      <c r="K1" s="44"/>
      <c r="L1" s="44"/>
      <c r="M1" s="44"/>
      <c r="N1" s="44"/>
      <c r="O1" s="44"/>
      <c r="P1" s="44"/>
    </row>
    <row r="2" spans="1:18" ht="24.95" customHeight="1" x14ac:dyDescent="0.15">
      <c r="A2" s="48" t="s">
        <v>0</v>
      </c>
      <c r="B2" s="48" t="s">
        <v>1</v>
      </c>
      <c r="C2" s="48" t="s">
        <v>2</v>
      </c>
      <c r="D2" s="45" t="s">
        <v>3</v>
      </c>
      <c r="E2" s="46"/>
      <c r="F2" s="45" t="s">
        <v>4</v>
      </c>
      <c r="G2" s="47"/>
      <c r="H2" s="46"/>
      <c r="I2" s="45" t="s">
        <v>5</v>
      </c>
      <c r="J2" s="47"/>
      <c r="K2" s="46"/>
      <c r="L2" s="45" t="s">
        <v>6</v>
      </c>
      <c r="M2" s="47"/>
      <c r="N2" s="46"/>
      <c r="O2" s="50" t="s">
        <v>77</v>
      </c>
      <c r="P2" s="52" t="s">
        <v>78</v>
      </c>
      <c r="Q2" s="58" t="s">
        <v>87</v>
      </c>
    </row>
    <row r="3" spans="1:18" ht="24.95" customHeight="1" x14ac:dyDescent="0.15">
      <c r="A3" s="49"/>
      <c r="B3" s="49"/>
      <c r="C3" s="49"/>
      <c r="D3" s="13" t="s">
        <v>73</v>
      </c>
      <c r="E3" s="14" t="s">
        <v>74</v>
      </c>
      <c r="F3" s="5" t="s">
        <v>75</v>
      </c>
      <c r="G3" s="13" t="s">
        <v>73</v>
      </c>
      <c r="H3" s="14" t="s">
        <v>74</v>
      </c>
      <c r="I3" s="5" t="s">
        <v>7</v>
      </c>
      <c r="J3" s="13" t="s">
        <v>76</v>
      </c>
      <c r="K3" s="14" t="s">
        <v>74</v>
      </c>
      <c r="L3" s="5" t="s">
        <v>7</v>
      </c>
      <c r="M3" s="13" t="s">
        <v>73</v>
      </c>
      <c r="N3" s="14" t="s">
        <v>74</v>
      </c>
      <c r="O3" s="51"/>
      <c r="P3" s="53"/>
      <c r="Q3" s="56"/>
    </row>
    <row r="4" spans="1:18" ht="159.94999999999999" customHeight="1" x14ac:dyDescent="0.15">
      <c r="A4" s="31">
        <v>1</v>
      </c>
      <c r="B4" s="20" t="s">
        <v>41</v>
      </c>
      <c r="C4" s="34" t="s">
        <v>42</v>
      </c>
      <c r="D4" s="20">
        <v>88.5</v>
      </c>
      <c r="E4" s="23">
        <f t="shared" ref="E4:E20" si="0">100*D4/MAX(D:D)</f>
        <v>95.366379310344826</v>
      </c>
      <c r="F4" s="7" t="s">
        <v>70</v>
      </c>
      <c r="G4" s="25">
        <v>55.4</v>
      </c>
      <c r="H4" s="23">
        <f t="shared" ref="H4:H20" si="1">100*G4/MAX(G:G)</f>
        <v>100</v>
      </c>
      <c r="I4" s="7" t="s">
        <v>55</v>
      </c>
      <c r="J4" s="25">
        <v>60</v>
      </c>
      <c r="K4" s="26">
        <f t="shared" ref="K4:K20" si="2">100*J4/MAX(J:J)</f>
        <v>100</v>
      </c>
      <c r="L4" s="38" t="s">
        <v>72</v>
      </c>
      <c r="M4" s="31">
        <v>35</v>
      </c>
      <c r="N4" s="26">
        <f t="shared" ref="N4:N20" si="3">100*M4/MAX(M:M)</f>
        <v>100</v>
      </c>
      <c r="O4" s="27">
        <f t="shared" ref="O4:O20" si="4">E4*0.4+H4*0.4+K4*0.1+N4*0.1</f>
        <v>98.146551724137936</v>
      </c>
      <c r="P4" s="28">
        <f t="shared" ref="P4:P20" si="5">_xlfn.RANK.EQ(O4,O:O)</f>
        <v>1</v>
      </c>
      <c r="Q4" s="59" t="s">
        <v>88</v>
      </c>
      <c r="R4" t="s">
        <v>8</v>
      </c>
    </row>
    <row r="5" spans="1:18" s="4" customFormat="1" ht="150" customHeight="1" x14ac:dyDescent="0.15">
      <c r="A5" s="20">
        <v>2</v>
      </c>
      <c r="B5" s="20" t="s">
        <v>26</v>
      </c>
      <c r="C5" s="34" t="s">
        <v>27</v>
      </c>
      <c r="D5" s="20">
        <v>85.7</v>
      </c>
      <c r="E5" s="23">
        <f>100*D5/MAX(D:D)</f>
        <v>92.349137931034491</v>
      </c>
      <c r="F5" s="7" t="s">
        <v>62</v>
      </c>
      <c r="G5" s="25">
        <v>42.95</v>
      </c>
      <c r="H5" s="23">
        <f>100*G5/MAX(G:G)</f>
        <v>77.527075812274376</v>
      </c>
      <c r="I5" s="15"/>
      <c r="J5" s="25">
        <v>0</v>
      </c>
      <c r="K5" s="26">
        <f>100*J5/MAX(J:J)</f>
        <v>0</v>
      </c>
      <c r="L5" s="17"/>
      <c r="M5" s="25">
        <v>0</v>
      </c>
      <c r="N5" s="26">
        <f>100*M5/MAX(M:M)</f>
        <v>0</v>
      </c>
      <c r="O5" s="27">
        <f>E5*0.4+H5*0.4+K5*0.1+N5*0.1</f>
        <v>67.950485497323555</v>
      </c>
      <c r="P5" s="28">
        <f t="shared" si="5"/>
        <v>2</v>
      </c>
      <c r="Q5" s="59" t="s">
        <v>88</v>
      </c>
    </row>
    <row r="6" spans="1:18" ht="54.95" customHeight="1" x14ac:dyDescent="0.15">
      <c r="A6" s="20">
        <v>3</v>
      </c>
      <c r="B6" s="20" t="s">
        <v>24</v>
      </c>
      <c r="C6" s="34" t="s">
        <v>25</v>
      </c>
      <c r="D6" s="20">
        <v>87.9</v>
      </c>
      <c r="E6" s="23">
        <f>100*D6/MAX(D:D)</f>
        <v>94.719827586206904</v>
      </c>
      <c r="F6" s="7" t="s">
        <v>61</v>
      </c>
      <c r="G6" s="25">
        <v>10</v>
      </c>
      <c r="H6" s="23">
        <f>100*G6/MAX(G:G)</f>
        <v>18.050541516245488</v>
      </c>
      <c r="I6" s="7" t="s">
        <v>53</v>
      </c>
      <c r="J6" s="25">
        <v>50</v>
      </c>
      <c r="K6" s="26">
        <f>100*J6/MAX(J:J)</f>
        <v>83.333333333333329</v>
      </c>
      <c r="L6" s="38" t="s">
        <v>72</v>
      </c>
      <c r="M6" s="16">
        <v>35</v>
      </c>
      <c r="N6" s="26">
        <f>100*M6/MAX(M:M)</f>
        <v>100</v>
      </c>
      <c r="O6" s="27">
        <f>E6*0.4+H6*0.4+K6*0.1+N6*0.1</f>
        <v>63.441480974314295</v>
      </c>
      <c r="P6" s="28">
        <f t="shared" si="5"/>
        <v>3</v>
      </c>
      <c r="Q6" s="59" t="s">
        <v>88</v>
      </c>
    </row>
    <row r="7" spans="1:18" ht="50.1" customHeight="1" x14ac:dyDescent="0.15">
      <c r="A7" s="20">
        <v>4</v>
      </c>
      <c r="B7" s="20" t="s">
        <v>16</v>
      </c>
      <c r="C7" s="19" t="s">
        <v>17</v>
      </c>
      <c r="D7" s="20">
        <v>88.9</v>
      </c>
      <c r="E7" s="23">
        <f>100*D7/MAX(D:D)</f>
        <v>95.797413793103445</v>
      </c>
      <c r="F7" s="9" t="s">
        <v>57</v>
      </c>
      <c r="G7" s="25">
        <v>16.399999999999999</v>
      </c>
      <c r="H7" s="23">
        <f>100*G7/MAX(G:G)</f>
        <v>29.602888086642597</v>
      </c>
      <c r="I7" s="9" t="s">
        <v>52</v>
      </c>
      <c r="J7" s="25">
        <v>55</v>
      </c>
      <c r="K7" s="26">
        <f>100*J7/MAX(J:J)</f>
        <v>91.666666666666671</v>
      </c>
      <c r="L7" s="7" t="s">
        <v>46</v>
      </c>
      <c r="M7" s="24">
        <v>6</v>
      </c>
      <c r="N7" s="26">
        <f>100*M7/MAX(M:M)</f>
        <v>17.142857142857142</v>
      </c>
      <c r="O7" s="27">
        <f>E7*0.4+H7*0.4+K7*0.1+N7*0.1</f>
        <v>61.041073132850805</v>
      </c>
      <c r="P7" s="28">
        <f t="shared" si="5"/>
        <v>4</v>
      </c>
      <c r="Q7" s="59" t="s">
        <v>88</v>
      </c>
    </row>
    <row r="8" spans="1:18" ht="75" customHeight="1" x14ac:dyDescent="0.15">
      <c r="A8" s="20">
        <v>5</v>
      </c>
      <c r="B8" s="20" t="s">
        <v>31</v>
      </c>
      <c r="C8" s="22">
        <v>20011701012</v>
      </c>
      <c r="D8" s="20">
        <v>87.3</v>
      </c>
      <c r="E8" s="23">
        <f>100*D8/MAX(D:D)</f>
        <v>94.073275862068968</v>
      </c>
      <c r="F8" s="10" t="s">
        <v>64</v>
      </c>
      <c r="G8" s="24">
        <v>14.5</v>
      </c>
      <c r="H8" s="23">
        <f>100*G8/MAX(G:G)</f>
        <v>26.173285198555956</v>
      </c>
      <c r="I8" s="15"/>
      <c r="J8" s="25">
        <v>0</v>
      </c>
      <c r="K8" s="26">
        <f>100*J8/MAX(J:J)</f>
        <v>0</v>
      </c>
      <c r="L8" s="10" t="s">
        <v>54</v>
      </c>
      <c r="M8" s="25">
        <v>35</v>
      </c>
      <c r="N8" s="26">
        <f>100*M8/MAX(M:M)</f>
        <v>100</v>
      </c>
      <c r="O8" s="27">
        <f>E8*0.4+H8*0.4+K8*0.1+N8*0.1</f>
        <v>58.098624424249969</v>
      </c>
      <c r="P8" s="28">
        <f t="shared" si="5"/>
        <v>5</v>
      </c>
      <c r="Q8" s="59" t="s">
        <v>88</v>
      </c>
    </row>
    <row r="9" spans="1:18" s="1" customFormat="1" ht="30" customHeight="1" x14ac:dyDescent="0.15">
      <c r="A9" s="20">
        <v>6</v>
      </c>
      <c r="B9" s="29" t="s">
        <v>14</v>
      </c>
      <c r="C9" s="30" t="s">
        <v>15</v>
      </c>
      <c r="D9" s="20">
        <v>88</v>
      </c>
      <c r="E9" s="23">
        <f>100*D9/MAX(D:D)</f>
        <v>94.827586206896555</v>
      </c>
      <c r="F9" s="7" t="s">
        <v>56</v>
      </c>
      <c r="G9" s="25">
        <v>17</v>
      </c>
      <c r="H9" s="23">
        <f>100*G9/MAX(G:G)</f>
        <v>30.685920577617328</v>
      </c>
      <c r="I9" s="15"/>
      <c r="J9" s="20">
        <v>0</v>
      </c>
      <c r="K9" s="26">
        <f>100*J9/MAX(J:J)</f>
        <v>0</v>
      </c>
      <c r="L9" s="38" t="s">
        <v>45</v>
      </c>
      <c r="M9" s="31">
        <v>10</v>
      </c>
      <c r="N9" s="26">
        <f>100*M9/MAX(M:M)</f>
        <v>28.571428571428573</v>
      </c>
      <c r="O9" s="27">
        <f>E9*0.4+H9*0.4+K9*0.1+N9*0.1</f>
        <v>53.062545570948416</v>
      </c>
      <c r="P9" s="28">
        <f t="shared" si="5"/>
        <v>6</v>
      </c>
      <c r="Q9" s="59" t="s">
        <v>89</v>
      </c>
    </row>
    <row r="10" spans="1:18" s="1" customFormat="1" ht="39.950000000000003" customHeight="1" x14ac:dyDescent="0.15">
      <c r="A10" s="20">
        <v>7</v>
      </c>
      <c r="B10" s="20" t="s">
        <v>21</v>
      </c>
      <c r="C10" s="34" t="s">
        <v>22</v>
      </c>
      <c r="D10" s="20">
        <v>92.8</v>
      </c>
      <c r="E10" s="23">
        <f>100*D10/MAX(D:D)</f>
        <v>100</v>
      </c>
      <c r="F10" s="7" t="s">
        <v>79</v>
      </c>
      <c r="G10" s="25">
        <v>16</v>
      </c>
      <c r="H10" s="23">
        <f>100*G10/MAX(G:G)</f>
        <v>28.880866425992782</v>
      </c>
      <c r="I10" s="15"/>
      <c r="J10" s="25">
        <v>0</v>
      </c>
      <c r="K10" s="26">
        <f>100*J10/MAX(J:J)</f>
        <v>0</v>
      </c>
      <c r="L10" s="9" t="s">
        <v>71</v>
      </c>
      <c r="M10" s="25">
        <v>0</v>
      </c>
      <c r="N10" s="26">
        <f>100*M10/MAX(M:M)</f>
        <v>0</v>
      </c>
      <c r="O10" s="27">
        <f>E10*0.4+H10*0.4+K10*0.1+N10*0.1</f>
        <v>51.552346570397113</v>
      </c>
      <c r="P10" s="28">
        <f t="shared" si="5"/>
        <v>7</v>
      </c>
      <c r="Q10" s="59" t="s">
        <v>89</v>
      </c>
    </row>
    <row r="11" spans="1:18" s="1" customFormat="1" ht="30" customHeight="1" x14ac:dyDescent="0.15">
      <c r="A11" s="20">
        <v>8</v>
      </c>
      <c r="B11" s="20" t="s">
        <v>23</v>
      </c>
      <c r="C11" s="22">
        <v>20011701008</v>
      </c>
      <c r="D11" s="20">
        <v>89.1</v>
      </c>
      <c r="E11" s="23">
        <f>100*D11/MAX(D:D)</f>
        <v>96.012931034482762</v>
      </c>
      <c r="F11" s="10" t="s">
        <v>60</v>
      </c>
      <c r="G11" s="24">
        <v>13</v>
      </c>
      <c r="H11" s="23">
        <f>100*G11/MAX(G:G)</f>
        <v>23.465703971119133</v>
      </c>
      <c r="I11" s="25"/>
      <c r="J11" s="25">
        <v>0</v>
      </c>
      <c r="K11" s="26">
        <f>100*J11/MAX(J:J)</f>
        <v>0</v>
      </c>
      <c r="L11" s="37" t="s">
        <v>48</v>
      </c>
      <c r="M11" s="20">
        <v>8</v>
      </c>
      <c r="N11" s="26">
        <f>100*M11/MAX(M:M)</f>
        <v>22.857142857142858</v>
      </c>
      <c r="O11" s="27">
        <f>E11*0.4+H11*0.4+K11*0.1+N11*0.1</f>
        <v>50.077168287955047</v>
      </c>
      <c r="P11" s="28">
        <f t="shared" si="5"/>
        <v>8</v>
      </c>
      <c r="Q11" s="59" t="s">
        <v>89</v>
      </c>
    </row>
    <row r="12" spans="1:18" ht="39.950000000000003" customHeight="1" x14ac:dyDescent="0.15">
      <c r="A12" s="40">
        <v>9</v>
      </c>
      <c r="B12" s="20" t="s">
        <v>38</v>
      </c>
      <c r="C12" s="22">
        <v>20011701015</v>
      </c>
      <c r="D12" s="20">
        <v>90.6</v>
      </c>
      <c r="E12" s="23">
        <f>100*D12/MAX(D:D)</f>
        <v>97.629310344827587</v>
      </c>
      <c r="F12" s="10" t="s">
        <v>68</v>
      </c>
      <c r="G12" s="24">
        <v>10.5</v>
      </c>
      <c r="H12" s="23">
        <f>100*G12/MAX(G:G)</f>
        <v>18.953068592057761</v>
      </c>
      <c r="I12" s="25"/>
      <c r="J12" s="25">
        <v>0</v>
      </c>
      <c r="K12" s="26">
        <f>100*J12/MAX(J:J)</f>
        <v>0</v>
      </c>
      <c r="L12" s="37" t="s">
        <v>51</v>
      </c>
      <c r="M12" s="6">
        <v>6</v>
      </c>
      <c r="N12" s="26">
        <f>100*M12/MAX(M:M)</f>
        <v>17.142857142857142</v>
      </c>
      <c r="O12" s="27">
        <f>E12*0.4+H12*0.4+K12*0.1+N12*0.1</f>
        <v>48.34723728903986</v>
      </c>
      <c r="P12" s="28">
        <f t="shared" si="5"/>
        <v>9</v>
      </c>
      <c r="Q12" s="59" t="s">
        <v>89</v>
      </c>
    </row>
    <row r="13" spans="1:18" ht="30" customHeight="1" x14ac:dyDescent="0.15">
      <c r="A13" s="20">
        <v>10</v>
      </c>
      <c r="B13" s="20" t="s">
        <v>34</v>
      </c>
      <c r="C13" s="34" t="s">
        <v>35</v>
      </c>
      <c r="D13" s="20">
        <v>92.2</v>
      </c>
      <c r="E13" s="23">
        <f>100*D13/MAX(D:D)</f>
        <v>99.353448275862078</v>
      </c>
      <c r="F13" s="7" t="s">
        <v>66</v>
      </c>
      <c r="G13" s="25">
        <v>11</v>
      </c>
      <c r="H13" s="23">
        <f>100*G13/MAX(G:G)</f>
        <v>19.855595667870038</v>
      </c>
      <c r="I13" s="15"/>
      <c r="J13" s="25">
        <v>0</v>
      </c>
      <c r="K13" s="26">
        <f>100*J13/MAX(J:J)</f>
        <v>0</v>
      </c>
      <c r="L13" s="38" t="s">
        <v>49</v>
      </c>
      <c r="M13" s="31">
        <v>0</v>
      </c>
      <c r="N13" s="26">
        <f>100*M13/MAX(M:M)</f>
        <v>0</v>
      </c>
      <c r="O13" s="27">
        <f>E13*0.4+H13*0.4+K13*0.1+N13*0.1</f>
        <v>47.683617577492846</v>
      </c>
      <c r="P13" s="28">
        <f t="shared" si="5"/>
        <v>10</v>
      </c>
      <c r="Q13" s="59" t="s">
        <v>89</v>
      </c>
    </row>
    <row r="14" spans="1:18" ht="39.950000000000003" customHeight="1" x14ac:dyDescent="0.15">
      <c r="A14" s="20">
        <v>11</v>
      </c>
      <c r="B14" s="21" t="s">
        <v>13</v>
      </c>
      <c r="C14" s="22">
        <v>20011701001</v>
      </c>
      <c r="D14" s="20">
        <v>91.6</v>
      </c>
      <c r="E14" s="23">
        <f>100*D14/MAX(D:D)</f>
        <v>98.706896551724142</v>
      </c>
      <c r="F14" s="10" t="s">
        <v>80</v>
      </c>
      <c r="G14" s="24">
        <v>11</v>
      </c>
      <c r="H14" s="23">
        <f>100*G14/MAX(G:G)</f>
        <v>19.855595667870038</v>
      </c>
      <c r="I14" s="25"/>
      <c r="J14" s="25">
        <v>0</v>
      </c>
      <c r="K14" s="26">
        <f>100*J14/MAX(J:J)</f>
        <v>0</v>
      </c>
      <c r="L14" s="37" t="s">
        <v>44</v>
      </c>
      <c r="M14" s="24">
        <v>0</v>
      </c>
      <c r="N14" s="26">
        <f>100*M14/MAX(M:M)</f>
        <v>0</v>
      </c>
      <c r="O14" s="27">
        <f>E14*0.4+H14*0.4+K14*0.1+N14*0.1</f>
        <v>47.424996887837672</v>
      </c>
      <c r="P14" s="28">
        <f t="shared" si="5"/>
        <v>11</v>
      </c>
      <c r="Q14" s="59" t="s">
        <v>89</v>
      </c>
    </row>
    <row r="15" spans="1:18" ht="39.950000000000003" customHeight="1" x14ac:dyDescent="0.15">
      <c r="A15" s="20">
        <v>12</v>
      </c>
      <c r="B15" s="20" t="s">
        <v>28</v>
      </c>
      <c r="C15" s="34" t="s">
        <v>29</v>
      </c>
      <c r="D15" s="20">
        <v>86.6</v>
      </c>
      <c r="E15" s="23">
        <f>100*D15/MAX(D:D)</f>
        <v>93.318965517241381</v>
      </c>
      <c r="F15" s="7" t="s">
        <v>63</v>
      </c>
      <c r="G15" s="25">
        <v>13</v>
      </c>
      <c r="H15" s="23">
        <f>100*G15/MAX(G:G)</f>
        <v>23.465703971119133</v>
      </c>
      <c r="I15" s="15" t="s">
        <v>30</v>
      </c>
      <c r="J15" s="25">
        <v>0</v>
      </c>
      <c r="K15" s="26">
        <f>100*J15/MAX(J:J)</f>
        <v>0</v>
      </c>
      <c r="L15" s="38"/>
      <c r="M15" s="25">
        <v>0</v>
      </c>
      <c r="N15" s="26">
        <f>100*M15/MAX(M:M)</f>
        <v>0</v>
      </c>
      <c r="O15" s="27">
        <f>E15*0.4+H15*0.4+K15*0.1+N15*0.1</f>
        <v>46.713867795344207</v>
      </c>
      <c r="P15" s="28">
        <f t="shared" si="5"/>
        <v>12</v>
      </c>
      <c r="Q15" s="59" t="s">
        <v>90</v>
      </c>
    </row>
    <row r="16" spans="1:18" ht="39.950000000000003" customHeight="1" x14ac:dyDescent="0.15">
      <c r="A16" s="40">
        <v>13</v>
      </c>
      <c r="B16" s="20" t="s">
        <v>36</v>
      </c>
      <c r="C16" s="34" t="s">
        <v>37</v>
      </c>
      <c r="D16" s="20">
        <v>91.6</v>
      </c>
      <c r="E16" s="23">
        <f>100*D16/MAX(D:D)</f>
        <v>98.706896551724142</v>
      </c>
      <c r="F16" s="7" t="s">
        <v>67</v>
      </c>
      <c r="G16" s="25">
        <v>8</v>
      </c>
      <c r="H16" s="23">
        <f>100*G16/MAX(G:G)</f>
        <v>14.440433212996391</v>
      </c>
      <c r="I16" s="15"/>
      <c r="J16" s="25">
        <v>0</v>
      </c>
      <c r="K16" s="26">
        <f>100*J16/MAX(J:J)</f>
        <v>0</v>
      </c>
      <c r="L16" s="38" t="s">
        <v>50</v>
      </c>
      <c r="M16" s="32">
        <v>4</v>
      </c>
      <c r="N16" s="26">
        <f>100*M16/MAX(M:M)</f>
        <v>11.428571428571429</v>
      </c>
      <c r="O16" s="27">
        <f>E16*0.4+H16*0.4+K16*0.1+N16*0.1</f>
        <v>46.401789048745364</v>
      </c>
      <c r="P16" s="28">
        <f t="shared" si="5"/>
        <v>13</v>
      </c>
      <c r="Q16" s="59" t="s">
        <v>90</v>
      </c>
    </row>
    <row r="17" spans="1:17" ht="50.1" customHeight="1" x14ac:dyDescent="0.15">
      <c r="A17" s="20">
        <v>14</v>
      </c>
      <c r="B17" s="20" t="s">
        <v>32</v>
      </c>
      <c r="C17" s="34" t="s">
        <v>33</v>
      </c>
      <c r="D17" s="20">
        <v>86.6</v>
      </c>
      <c r="E17" s="23">
        <f>100*D17/MAX(D:D)</f>
        <v>93.318965517241381</v>
      </c>
      <c r="F17" s="7" t="s">
        <v>65</v>
      </c>
      <c r="G17" s="25">
        <v>9</v>
      </c>
      <c r="H17" s="23">
        <f>100*G17/MAX(G:G)</f>
        <v>16.245487364620939</v>
      </c>
      <c r="I17" s="15"/>
      <c r="J17" s="25">
        <v>0</v>
      </c>
      <c r="K17" s="26">
        <f>100*J17/MAX(J:J)</f>
        <v>0</v>
      </c>
      <c r="L17" s="38" t="s">
        <v>81</v>
      </c>
      <c r="M17" s="16">
        <v>9</v>
      </c>
      <c r="N17" s="26">
        <f>100*M17/MAX(M:M)</f>
        <v>25.714285714285715</v>
      </c>
      <c r="O17" s="27">
        <f>E17*0.4+H17*0.4+K17*0.1+N17*0.1</f>
        <v>46.3972097241735</v>
      </c>
      <c r="P17" s="28">
        <f t="shared" si="5"/>
        <v>14</v>
      </c>
      <c r="Q17" s="59" t="s">
        <v>90</v>
      </c>
    </row>
    <row r="18" spans="1:17" ht="30" customHeight="1" x14ac:dyDescent="0.15">
      <c r="A18" s="40">
        <v>15</v>
      </c>
      <c r="B18" s="20" t="s">
        <v>39</v>
      </c>
      <c r="C18" s="30" t="s">
        <v>40</v>
      </c>
      <c r="D18" s="20">
        <v>85.3</v>
      </c>
      <c r="E18" s="23">
        <f>100*D18/MAX(D:D)</f>
        <v>91.918103448275872</v>
      </c>
      <c r="F18" s="9" t="s">
        <v>69</v>
      </c>
      <c r="G18" s="16">
        <v>13</v>
      </c>
      <c r="H18" s="23">
        <f>100*G18/MAX(G:G)</f>
        <v>23.465703971119133</v>
      </c>
      <c r="I18" s="25"/>
      <c r="J18" s="35">
        <v>0</v>
      </c>
      <c r="K18" s="26">
        <f>100*J18/MAX(J:J)</f>
        <v>0</v>
      </c>
      <c r="L18" s="36"/>
      <c r="M18" s="11">
        <v>0</v>
      </c>
      <c r="N18" s="26">
        <f>100*M18/MAX(M:M)</f>
        <v>0</v>
      </c>
      <c r="O18" s="27">
        <f>E18*0.4+H18*0.4+K18*0.1+N18*0.1</f>
        <v>46.153522967758001</v>
      </c>
      <c r="P18" s="28">
        <f t="shared" si="5"/>
        <v>15</v>
      </c>
      <c r="Q18" s="59" t="s">
        <v>90</v>
      </c>
    </row>
    <row r="19" spans="1:17" ht="30" customHeight="1" x14ac:dyDescent="0.15">
      <c r="A19" s="20">
        <v>16</v>
      </c>
      <c r="B19" s="20" t="s">
        <v>18</v>
      </c>
      <c r="C19" s="22">
        <v>20011701004</v>
      </c>
      <c r="D19" s="20">
        <v>84.7</v>
      </c>
      <c r="E19" s="23">
        <f>100*D19/MAX(D:D)</f>
        <v>91.271551724137936</v>
      </c>
      <c r="F19" s="10" t="s">
        <v>58</v>
      </c>
      <c r="G19" s="24">
        <v>11</v>
      </c>
      <c r="H19" s="23">
        <f>100*G19/MAX(G:G)</f>
        <v>19.855595667870038</v>
      </c>
      <c r="I19" s="7" t="s">
        <v>47</v>
      </c>
      <c r="J19" s="25">
        <v>0.5</v>
      </c>
      <c r="K19" s="26">
        <f>100*J19/MAX(J:J)</f>
        <v>0.83333333333333337</v>
      </c>
      <c r="L19" s="18"/>
      <c r="M19" s="32">
        <v>0</v>
      </c>
      <c r="N19" s="26">
        <f>100*M19/MAX(M:M)</f>
        <v>0</v>
      </c>
      <c r="O19" s="27">
        <f>E19*0.4+H19*0.4+K19*0.1+N19*0.1</f>
        <v>44.534192290136524</v>
      </c>
      <c r="P19" s="28">
        <f t="shared" si="5"/>
        <v>16</v>
      </c>
      <c r="Q19" s="59" t="s">
        <v>91</v>
      </c>
    </row>
    <row r="20" spans="1:17" ht="30" customHeight="1" x14ac:dyDescent="0.15">
      <c r="A20" s="20">
        <v>17</v>
      </c>
      <c r="B20" s="29" t="s">
        <v>19</v>
      </c>
      <c r="C20" s="30" t="s">
        <v>20</v>
      </c>
      <c r="D20" s="29">
        <v>84.2</v>
      </c>
      <c r="E20" s="23">
        <f>100*D20/MAX(D:D)</f>
        <v>90.732758620689651</v>
      </c>
      <c r="F20" s="8" t="s">
        <v>59</v>
      </c>
      <c r="G20" s="33">
        <v>11</v>
      </c>
      <c r="H20" s="23">
        <f>100*G20/MAX(G:G)</f>
        <v>19.855595667870038</v>
      </c>
      <c r="I20" s="33"/>
      <c r="J20" s="29">
        <v>0</v>
      </c>
      <c r="K20" s="26">
        <f>100*J20/MAX(J:J)</f>
        <v>0</v>
      </c>
      <c r="L20" s="39"/>
      <c r="M20" s="20">
        <v>0</v>
      </c>
      <c r="N20" s="26">
        <f>100*M20/MAX(M:M)</f>
        <v>0</v>
      </c>
      <c r="O20" s="27">
        <f>E20*0.4+H20*0.4+K20*0.1+N20*0.1</f>
        <v>44.235341715423878</v>
      </c>
      <c r="P20" s="28">
        <f t="shared" si="5"/>
        <v>17</v>
      </c>
      <c r="Q20" s="59" t="s">
        <v>91</v>
      </c>
    </row>
  </sheetData>
  <autoFilter ref="A3:P20">
    <sortState ref="A5:P20">
      <sortCondition ref="P2"/>
    </sortState>
  </autoFilter>
  <sortState ref="A5:O20">
    <sortCondition descending="1" ref="O5:O20"/>
  </sortState>
  <mergeCells count="11">
    <mergeCell ref="Q2:Q3"/>
    <mergeCell ref="A1:P1"/>
    <mergeCell ref="D2:E2"/>
    <mergeCell ref="F2:H2"/>
    <mergeCell ref="I2:K2"/>
    <mergeCell ref="L2:N2"/>
    <mergeCell ref="A2:A3"/>
    <mergeCell ref="B2:B3"/>
    <mergeCell ref="C2:C3"/>
    <mergeCell ref="O2:O3"/>
    <mergeCell ref="P2:P3"/>
  </mergeCells>
  <phoneticPr fontId="13" type="noConversion"/>
  <conditionalFormatting sqref="E21:E1048576 E2:E14 H4:H14">
    <cfRule type="cellIs" dxfId="33" priority="75" operator="equal">
      <formula>40</formula>
    </cfRule>
  </conditionalFormatting>
  <conditionalFormatting sqref="H2:H3 H21:H1048576">
    <cfRule type="cellIs" dxfId="32" priority="74" operator="equal">
      <formula>40</formula>
    </cfRule>
  </conditionalFormatting>
  <conditionalFormatting sqref="N21:N1048576 K21:K1048576 K2:K14 N2:N14">
    <cfRule type="cellIs" dxfId="31" priority="73" operator="equal">
      <formula>10</formula>
    </cfRule>
  </conditionalFormatting>
  <conditionalFormatting sqref="H15:H20 E15:E20">
    <cfRule type="cellIs" dxfId="30" priority="40" operator="equal">
      <formula>40</formula>
    </cfRule>
  </conditionalFormatting>
  <conditionalFormatting sqref="N15:N20 K15:K20">
    <cfRule type="cellIs" dxfId="29" priority="39" operator="equal">
      <formula>10</formula>
    </cfRule>
  </conditionalFormatting>
  <printOptions verticalCentered="1"/>
  <pageMargins left="0.329166666666667" right="0.30902777777777801" top="0.34930555555555598" bottom="0.33888888888888902" header="0.20902777777777801" footer="0.16875000000000001"/>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7"/>
  <sheetViews>
    <sheetView topLeftCell="G1" zoomScaleNormal="100" workbookViewId="0">
      <selection activeCell="Q5" sqref="Q5"/>
    </sheetView>
  </sheetViews>
  <sheetFormatPr defaultColWidth="9" defaultRowHeight="13.5" x14ac:dyDescent="0.15"/>
  <cols>
    <col min="1" max="1" width="4.75" customWidth="1"/>
    <col min="2" max="2" width="8.625" customWidth="1"/>
    <col min="3" max="3" width="11.5" customWidth="1"/>
    <col min="4" max="4" width="8.625" customWidth="1"/>
    <col min="5" max="5" width="7.25" style="2" customWidth="1"/>
    <col min="6" max="6" width="100.625" style="3" customWidth="1"/>
    <col min="7" max="7" width="7.75" customWidth="1"/>
    <col min="8" max="8" width="7.25" style="2" customWidth="1"/>
    <col min="9" max="9" width="50.625" customWidth="1"/>
    <col min="10" max="10" width="7.5" customWidth="1"/>
    <col min="11" max="11" width="7.5" style="2" customWidth="1"/>
    <col min="12" max="12" width="30.625" style="4" customWidth="1"/>
    <col min="13" max="13" width="7.375" customWidth="1"/>
    <col min="14" max="14" width="7.125" style="2" customWidth="1"/>
    <col min="15" max="15" width="7.875" style="2" customWidth="1"/>
    <col min="16" max="16" width="7.125" customWidth="1"/>
  </cols>
  <sheetData>
    <row r="1" spans="1:19" ht="39.950000000000003" customHeight="1" x14ac:dyDescent="0.15">
      <c r="A1" s="44" t="s">
        <v>82</v>
      </c>
      <c r="B1" s="44"/>
      <c r="C1" s="44"/>
      <c r="D1" s="44"/>
      <c r="E1" s="44"/>
      <c r="F1" s="44"/>
      <c r="G1" s="44"/>
      <c r="H1" s="44"/>
      <c r="I1" s="44"/>
      <c r="J1" s="44"/>
      <c r="K1" s="44"/>
      <c r="L1" s="44"/>
      <c r="M1" s="44"/>
      <c r="N1" s="44"/>
      <c r="O1" s="44"/>
      <c r="P1" s="44"/>
    </row>
    <row r="2" spans="1:19" ht="24.95" customHeight="1" x14ac:dyDescent="0.15">
      <c r="A2" s="54" t="s">
        <v>0</v>
      </c>
      <c r="B2" s="54" t="s">
        <v>1</v>
      </c>
      <c r="C2" s="54" t="s">
        <v>2</v>
      </c>
      <c r="D2" s="54" t="s">
        <v>3</v>
      </c>
      <c r="E2" s="54"/>
      <c r="F2" s="54" t="s">
        <v>4</v>
      </c>
      <c r="G2" s="54"/>
      <c r="H2" s="54"/>
      <c r="I2" s="54" t="s">
        <v>5</v>
      </c>
      <c r="J2" s="54"/>
      <c r="K2" s="54"/>
      <c r="L2" s="54" t="s">
        <v>6</v>
      </c>
      <c r="M2" s="54"/>
      <c r="N2" s="54"/>
      <c r="O2" s="55" t="s">
        <v>9</v>
      </c>
      <c r="P2" s="54" t="s">
        <v>10</v>
      </c>
      <c r="Q2" s="58" t="s">
        <v>87</v>
      </c>
    </row>
    <row r="3" spans="1:19" ht="24.95" customHeight="1" x14ac:dyDescent="0.15">
      <c r="A3" s="54"/>
      <c r="B3" s="54"/>
      <c r="C3" s="54"/>
      <c r="D3" s="41" t="s">
        <v>11</v>
      </c>
      <c r="E3" s="42" t="s">
        <v>12</v>
      </c>
      <c r="F3" s="41" t="s">
        <v>7</v>
      </c>
      <c r="G3" s="41" t="s">
        <v>11</v>
      </c>
      <c r="H3" s="42" t="s">
        <v>12</v>
      </c>
      <c r="I3" s="41" t="s">
        <v>7</v>
      </c>
      <c r="J3" s="41" t="s">
        <v>11</v>
      </c>
      <c r="K3" s="42" t="s">
        <v>12</v>
      </c>
      <c r="L3" s="8" t="s">
        <v>7</v>
      </c>
      <c r="M3" s="41" t="s">
        <v>11</v>
      </c>
      <c r="N3" s="42" t="s">
        <v>12</v>
      </c>
      <c r="O3" s="55"/>
      <c r="P3" s="54"/>
      <c r="Q3" s="56"/>
    </row>
    <row r="4" spans="1:19" ht="159.94999999999999" customHeight="1" x14ac:dyDescent="0.15">
      <c r="A4" s="31">
        <v>1</v>
      </c>
      <c r="B4" s="20" t="s">
        <v>41</v>
      </c>
      <c r="C4" s="34" t="s">
        <v>42</v>
      </c>
      <c r="D4" s="20">
        <v>88.5</v>
      </c>
      <c r="E4" s="23">
        <f t="shared" ref="E4:E11" si="0">100*D4/MAX(D:D)</f>
        <v>95.986984815618214</v>
      </c>
      <c r="F4" s="7" t="s">
        <v>84</v>
      </c>
      <c r="G4" s="25">
        <v>55.4</v>
      </c>
      <c r="H4" s="23">
        <f t="shared" ref="H4:H11" si="1">100*G4/MAX(G:G)</f>
        <v>100</v>
      </c>
      <c r="I4" s="7" t="s">
        <v>55</v>
      </c>
      <c r="J4" s="25">
        <v>60</v>
      </c>
      <c r="K4" s="26">
        <f t="shared" ref="K4:K11" si="2">100*J4/MAX(J:J)</f>
        <v>100</v>
      </c>
      <c r="L4" s="38" t="s">
        <v>85</v>
      </c>
      <c r="M4" s="31">
        <v>35</v>
      </c>
      <c r="N4" s="26">
        <f t="shared" ref="N4:N11" si="3">100*M4/MAX(M:M)</f>
        <v>100</v>
      </c>
      <c r="O4" s="27">
        <f t="shared" ref="O4" si="4">E4*0.4+H4*0.4+K4*0.1+N4*0.1</f>
        <v>98.394793926247289</v>
      </c>
      <c r="P4" s="28">
        <f t="shared" ref="P4:P11" si="5">_xlfn.RANK.EQ(O4,O:O)</f>
        <v>1</v>
      </c>
      <c r="Q4" s="59" t="s">
        <v>92</v>
      </c>
    </row>
    <row r="5" spans="1:19" ht="60" customHeight="1" x14ac:dyDescent="0.15">
      <c r="A5" s="20">
        <v>2</v>
      </c>
      <c r="B5" s="20" t="s">
        <v>16</v>
      </c>
      <c r="C5" s="19" t="s">
        <v>17</v>
      </c>
      <c r="D5" s="20">
        <v>88.9</v>
      </c>
      <c r="E5" s="23">
        <f>100*D5/MAX(D:D)</f>
        <v>96.420824295010846</v>
      </c>
      <c r="F5" s="9" t="s">
        <v>57</v>
      </c>
      <c r="G5" s="25">
        <v>16.399999999999999</v>
      </c>
      <c r="H5" s="23">
        <f>100*G5/MAX(G:G)</f>
        <v>29.602888086642597</v>
      </c>
      <c r="I5" s="9" t="s">
        <v>86</v>
      </c>
      <c r="J5" s="25">
        <v>55</v>
      </c>
      <c r="K5" s="26">
        <f>100*J5/MAX(J:J)</f>
        <v>91.666666666666671</v>
      </c>
      <c r="L5" s="7" t="s">
        <v>46</v>
      </c>
      <c r="M5" s="24">
        <v>6</v>
      </c>
      <c r="N5" s="26">
        <f>100*M5/MAX(M:M)</f>
        <v>17.142857142857142</v>
      </c>
      <c r="O5" s="27">
        <f>E5*0.4+H5*0.4+K5*0.1+N5*0.1</f>
        <v>61.29043733361376</v>
      </c>
      <c r="P5" s="28">
        <f t="shared" si="5"/>
        <v>2</v>
      </c>
      <c r="Q5" s="59" t="s">
        <v>92</v>
      </c>
    </row>
    <row r="6" spans="1:19" ht="80.099999999999994" customHeight="1" x14ac:dyDescent="0.15">
      <c r="A6" s="20">
        <v>3</v>
      </c>
      <c r="B6" s="20" t="s">
        <v>31</v>
      </c>
      <c r="C6" s="22">
        <v>20011701012</v>
      </c>
      <c r="D6" s="20">
        <v>87.3</v>
      </c>
      <c r="E6" s="23">
        <f>100*D6/MAX(D:D)</f>
        <v>94.685466377440349</v>
      </c>
      <c r="F6" s="10" t="s">
        <v>64</v>
      </c>
      <c r="G6" s="24">
        <v>14.5</v>
      </c>
      <c r="H6" s="23">
        <f>100*G6/MAX(G:G)</f>
        <v>26.173285198555956</v>
      </c>
      <c r="I6" s="15"/>
      <c r="J6" s="25">
        <v>0</v>
      </c>
      <c r="K6" s="26">
        <f>100*J6/MAX(J:J)</f>
        <v>0</v>
      </c>
      <c r="L6" s="10" t="s">
        <v>54</v>
      </c>
      <c r="M6" s="25">
        <v>35</v>
      </c>
      <c r="N6" s="26">
        <f>100*M6/MAX(M:M)</f>
        <v>100</v>
      </c>
      <c r="O6" s="27">
        <f>E6*0.4+H6*0.4+K6*0.1+N6*0.1</f>
        <v>58.343500630398523</v>
      </c>
      <c r="P6" s="28">
        <f t="shared" si="5"/>
        <v>3</v>
      </c>
      <c r="Q6" s="57"/>
      <c r="S6" s="12" t="s">
        <v>8</v>
      </c>
    </row>
    <row r="7" spans="1:19" ht="30" customHeight="1" x14ac:dyDescent="0.15">
      <c r="A7" s="20">
        <v>4</v>
      </c>
      <c r="B7" s="29" t="s">
        <v>14</v>
      </c>
      <c r="C7" s="30" t="s">
        <v>15</v>
      </c>
      <c r="D7" s="20">
        <v>88</v>
      </c>
      <c r="E7" s="23">
        <f>100*D7/MAX(D:D)</f>
        <v>95.444685466377436</v>
      </c>
      <c r="F7" s="7" t="s">
        <v>56</v>
      </c>
      <c r="G7" s="25">
        <v>17</v>
      </c>
      <c r="H7" s="23">
        <f>100*G7/MAX(G:G)</f>
        <v>30.685920577617328</v>
      </c>
      <c r="I7" s="15"/>
      <c r="J7" s="20">
        <v>0</v>
      </c>
      <c r="K7" s="26">
        <f>100*J7/MAX(J:J)</f>
        <v>0</v>
      </c>
      <c r="L7" s="38" t="s">
        <v>45</v>
      </c>
      <c r="M7" s="31">
        <v>10</v>
      </c>
      <c r="N7" s="26">
        <f>100*M7/MAX(M:M)</f>
        <v>28.571428571428573</v>
      </c>
      <c r="O7" s="27">
        <f>E7*0.4+H7*0.4+K7*0.1+N7*0.1</f>
        <v>53.309385274740762</v>
      </c>
      <c r="P7" s="28">
        <f t="shared" si="5"/>
        <v>4</v>
      </c>
      <c r="Q7" s="57"/>
    </row>
    <row r="8" spans="1:19" ht="30" customHeight="1" x14ac:dyDescent="0.15">
      <c r="A8" s="20">
        <v>5</v>
      </c>
      <c r="B8" s="20" t="s">
        <v>34</v>
      </c>
      <c r="C8" s="34" t="s">
        <v>35</v>
      </c>
      <c r="D8" s="20">
        <v>92.2</v>
      </c>
      <c r="E8" s="23">
        <f>100*D8/MAX(D:D)</f>
        <v>100</v>
      </c>
      <c r="F8" s="7" t="s">
        <v>66</v>
      </c>
      <c r="G8" s="25">
        <v>11</v>
      </c>
      <c r="H8" s="23">
        <f>100*G8/MAX(G:G)</f>
        <v>19.855595667870038</v>
      </c>
      <c r="I8" s="15"/>
      <c r="J8" s="25">
        <v>0</v>
      </c>
      <c r="K8" s="26">
        <f>100*J8/MAX(J:J)</f>
        <v>0</v>
      </c>
      <c r="L8" s="38" t="s">
        <v>49</v>
      </c>
      <c r="M8" s="31">
        <v>0</v>
      </c>
      <c r="N8" s="26">
        <f>100*M8/MAX(M:M)</f>
        <v>0</v>
      </c>
      <c r="O8" s="27">
        <f>E8*0.4+H8*0.4+K8*0.1+N8*0.1</f>
        <v>47.942238267148014</v>
      </c>
      <c r="P8" s="28">
        <f t="shared" si="5"/>
        <v>5</v>
      </c>
      <c r="Q8" s="57"/>
    </row>
    <row r="9" spans="1:19" ht="50.1" customHeight="1" x14ac:dyDescent="0.15">
      <c r="A9" s="40">
        <v>6</v>
      </c>
      <c r="B9" s="20" t="s">
        <v>36</v>
      </c>
      <c r="C9" s="34" t="s">
        <v>37</v>
      </c>
      <c r="D9" s="20">
        <v>91.6</v>
      </c>
      <c r="E9" s="23">
        <f>100*D9/MAX(D:D)</f>
        <v>99.34924078091106</v>
      </c>
      <c r="F9" s="7" t="s">
        <v>67</v>
      </c>
      <c r="G9" s="25">
        <v>8</v>
      </c>
      <c r="H9" s="23">
        <f>100*G9/MAX(G:G)</f>
        <v>14.440433212996391</v>
      </c>
      <c r="I9" s="15"/>
      <c r="J9" s="25">
        <v>0</v>
      </c>
      <c r="K9" s="26">
        <f>100*J9/MAX(J:J)</f>
        <v>0</v>
      </c>
      <c r="L9" s="38" t="s">
        <v>50</v>
      </c>
      <c r="M9" s="32">
        <v>4</v>
      </c>
      <c r="N9" s="26">
        <f>100*M9/MAX(M:M)</f>
        <v>11.428571428571429</v>
      </c>
      <c r="O9" s="27">
        <f>E9*0.4+H9*0.4+K9*0.1+N9*0.1</f>
        <v>46.658726740420128</v>
      </c>
      <c r="P9" s="28">
        <f t="shared" si="5"/>
        <v>6</v>
      </c>
      <c r="Q9" s="57"/>
    </row>
    <row r="10" spans="1:19" ht="50.1" customHeight="1" x14ac:dyDescent="0.15">
      <c r="A10" s="20">
        <v>7</v>
      </c>
      <c r="B10" s="20" t="s">
        <v>32</v>
      </c>
      <c r="C10" s="34" t="s">
        <v>33</v>
      </c>
      <c r="D10" s="20">
        <v>86.6</v>
      </c>
      <c r="E10" s="23">
        <f>100*D10/MAX(D:D)</f>
        <v>93.926247288503248</v>
      </c>
      <c r="F10" s="7" t="s">
        <v>65</v>
      </c>
      <c r="G10" s="25">
        <v>9</v>
      </c>
      <c r="H10" s="23">
        <f>100*G10/MAX(G:G)</f>
        <v>16.245487364620939</v>
      </c>
      <c r="I10" s="15"/>
      <c r="J10" s="25">
        <v>0</v>
      </c>
      <c r="K10" s="26">
        <f>100*J10/MAX(J:J)</f>
        <v>0</v>
      </c>
      <c r="L10" s="38" t="s">
        <v>81</v>
      </c>
      <c r="M10" s="16">
        <v>9</v>
      </c>
      <c r="N10" s="26">
        <f>100*M10/MAX(M:M)</f>
        <v>25.714285714285715</v>
      </c>
      <c r="O10" s="27">
        <f>E10*0.4+H10*0.4+K10*0.1+N10*0.1</f>
        <v>46.640122432678247</v>
      </c>
      <c r="P10" s="28">
        <f t="shared" si="5"/>
        <v>7</v>
      </c>
      <c r="Q10" s="57"/>
    </row>
    <row r="11" spans="1:19" ht="30" customHeight="1" x14ac:dyDescent="0.15">
      <c r="A11" s="20">
        <v>8</v>
      </c>
      <c r="B11" s="29" t="s">
        <v>19</v>
      </c>
      <c r="C11" s="30" t="s">
        <v>20</v>
      </c>
      <c r="D11" s="29">
        <v>84.2</v>
      </c>
      <c r="E11" s="23">
        <f>100*D11/MAX(D:D)</f>
        <v>91.323210412147503</v>
      </c>
      <c r="F11" s="8" t="s">
        <v>59</v>
      </c>
      <c r="G11" s="33">
        <v>11</v>
      </c>
      <c r="H11" s="23">
        <f>100*G11/MAX(G:G)</f>
        <v>19.855595667870038</v>
      </c>
      <c r="I11" s="33"/>
      <c r="J11" s="29">
        <v>0</v>
      </c>
      <c r="K11" s="26">
        <f>100*J11/MAX(J:J)</f>
        <v>0</v>
      </c>
      <c r="L11" s="39"/>
      <c r="M11" s="20">
        <v>0</v>
      </c>
      <c r="N11" s="26">
        <f>100*M11/MAX(M:M)</f>
        <v>0</v>
      </c>
      <c r="O11" s="27">
        <f>E11*0.4+H11*0.4+K11*0.1+N11*0.1</f>
        <v>44.471522432007013</v>
      </c>
      <c r="P11" s="28">
        <f t="shared" si="5"/>
        <v>8</v>
      </c>
      <c r="Q11" s="57"/>
    </row>
    <row r="12" spans="1:19" ht="120" customHeight="1" x14ac:dyDescent="0.15"/>
    <row r="13" spans="1:19" ht="120" customHeight="1" x14ac:dyDescent="0.15"/>
    <row r="14" spans="1:19" ht="120" customHeight="1" x14ac:dyDescent="0.15"/>
    <row r="15" spans="1:19" ht="120" customHeight="1" x14ac:dyDescent="0.15"/>
    <row r="16" spans="1:19" ht="120" customHeight="1" x14ac:dyDescent="0.15"/>
    <row r="17" ht="120" customHeight="1" x14ac:dyDescent="0.15"/>
  </sheetData>
  <autoFilter ref="A3:P11"/>
  <sortState ref="A5:O11">
    <sortCondition descending="1" ref="O5:O11"/>
  </sortState>
  <mergeCells count="11">
    <mergeCell ref="Q2:Q3"/>
    <mergeCell ref="A1:P1"/>
    <mergeCell ref="D2:E2"/>
    <mergeCell ref="F2:H2"/>
    <mergeCell ref="I2:K2"/>
    <mergeCell ref="L2:N2"/>
    <mergeCell ref="A2:A3"/>
    <mergeCell ref="B2:B3"/>
    <mergeCell ref="C2:C3"/>
    <mergeCell ref="O2:O3"/>
    <mergeCell ref="P2:P3"/>
  </mergeCells>
  <phoneticPr fontId="13" type="noConversion"/>
  <conditionalFormatting sqref="N12:N1048576">
    <cfRule type="cellIs" dxfId="28" priority="32" operator="equal">
      <formula>10</formula>
    </cfRule>
  </conditionalFormatting>
  <conditionalFormatting sqref="E2:E3 E12:E1048576">
    <cfRule type="cellIs" dxfId="27" priority="86" operator="equal">
      <formula>40</formula>
    </cfRule>
  </conditionalFormatting>
  <conditionalFormatting sqref="H2:H3 H12:H1048576">
    <cfRule type="cellIs" dxfId="26" priority="85" operator="equal">
      <formula>40</formula>
    </cfRule>
  </conditionalFormatting>
  <conditionalFormatting sqref="K2:K3 K12:K1048576 N2:N3">
    <cfRule type="cellIs" dxfId="25" priority="84" operator="equal">
      <formula>10</formula>
    </cfRule>
  </conditionalFormatting>
  <conditionalFormatting sqref="E4 H4">
    <cfRule type="cellIs" dxfId="24" priority="16" operator="equal">
      <formula>40</formula>
    </cfRule>
  </conditionalFormatting>
  <conditionalFormatting sqref="K4 N4">
    <cfRule type="cellIs" dxfId="23" priority="15" operator="equal">
      <formula>10</formula>
    </cfRule>
  </conditionalFormatting>
  <conditionalFormatting sqref="H5 E5">
    <cfRule type="cellIs" dxfId="22" priority="14" operator="equal">
      <formula>40</formula>
    </cfRule>
  </conditionalFormatting>
  <conditionalFormatting sqref="N5 K5">
    <cfRule type="cellIs" dxfId="21" priority="13" operator="equal">
      <formula>10</formula>
    </cfRule>
  </conditionalFormatting>
  <conditionalFormatting sqref="H6 E6">
    <cfRule type="cellIs" dxfId="20" priority="12" operator="equal">
      <formula>40</formula>
    </cfRule>
  </conditionalFormatting>
  <conditionalFormatting sqref="N6 K6">
    <cfRule type="cellIs" dxfId="19" priority="11" operator="equal">
      <formula>10</formula>
    </cfRule>
  </conditionalFormatting>
  <conditionalFormatting sqref="E7 H7">
    <cfRule type="cellIs" dxfId="18" priority="10" operator="equal">
      <formula>40</formula>
    </cfRule>
  </conditionalFormatting>
  <conditionalFormatting sqref="K7 N7">
    <cfRule type="cellIs" dxfId="17" priority="9" operator="equal">
      <formula>10</formula>
    </cfRule>
  </conditionalFormatting>
  <conditionalFormatting sqref="E8 H8">
    <cfRule type="cellIs" dxfId="16" priority="8" operator="equal">
      <formula>40</formula>
    </cfRule>
  </conditionalFormatting>
  <conditionalFormatting sqref="K8 N8">
    <cfRule type="cellIs" dxfId="15" priority="7" operator="equal">
      <formula>10</formula>
    </cfRule>
  </conditionalFormatting>
  <conditionalFormatting sqref="E9 H9">
    <cfRule type="cellIs" dxfId="14" priority="6" operator="equal">
      <formula>40</formula>
    </cfRule>
  </conditionalFormatting>
  <conditionalFormatting sqref="K9 N9">
    <cfRule type="cellIs" dxfId="13" priority="5" operator="equal">
      <formula>10</formula>
    </cfRule>
  </conditionalFormatting>
  <conditionalFormatting sqref="H10 E10">
    <cfRule type="cellIs" dxfId="12" priority="4" operator="equal">
      <formula>40</formula>
    </cfRule>
  </conditionalFormatting>
  <conditionalFormatting sqref="N10 K10">
    <cfRule type="cellIs" dxfId="11" priority="3" operator="equal">
      <formula>10</formula>
    </cfRule>
  </conditionalFormatting>
  <conditionalFormatting sqref="E11 H11">
    <cfRule type="cellIs" dxfId="10" priority="2" operator="equal">
      <formula>40</formula>
    </cfRule>
  </conditionalFormatting>
  <conditionalFormatting sqref="K11 N11">
    <cfRule type="cellIs" dxfId="9" priority="1" operator="equal">
      <formula>10</formula>
    </cfRule>
  </conditionalFormatting>
  <printOptions verticalCentered="1"/>
  <pageMargins left="0.329166666666667" right="0.30902777777777801" top="0.34930555555555598" bottom="0.33888888888888902" header="0.20902777777777801" footer="0.16875000000000001"/>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B1" workbookViewId="0">
      <selection activeCell="I6" sqref="I6"/>
    </sheetView>
  </sheetViews>
  <sheetFormatPr defaultRowHeight="13.5" x14ac:dyDescent="0.15"/>
  <cols>
    <col min="1" max="1" width="4.625" customWidth="1"/>
    <col min="2" max="2" width="7.625" customWidth="1"/>
    <col min="3" max="3" width="10.375" customWidth="1"/>
    <col min="4" max="5" width="7.625" customWidth="1"/>
    <col min="6" max="6" width="60.625" customWidth="1"/>
    <col min="7" max="8" width="7.625" customWidth="1"/>
    <col min="9" max="9" width="30.625" customWidth="1"/>
    <col min="10" max="11" width="7.625" customWidth="1"/>
    <col min="12" max="12" width="30.625" customWidth="1"/>
    <col min="13" max="15" width="7.625" customWidth="1"/>
  </cols>
  <sheetData>
    <row r="1" spans="1:17" ht="20.25" x14ac:dyDescent="0.15">
      <c r="A1" s="44" t="s">
        <v>83</v>
      </c>
      <c r="B1" s="44"/>
      <c r="C1" s="44"/>
      <c r="D1" s="44"/>
      <c r="E1" s="44"/>
      <c r="F1" s="44"/>
      <c r="G1" s="44"/>
      <c r="H1" s="44"/>
      <c r="I1" s="44"/>
      <c r="J1" s="44"/>
      <c r="K1" s="44"/>
      <c r="L1" s="44"/>
      <c r="M1" s="44"/>
      <c r="N1" s="44"/>
      <c r="O1" s="44"/>
      <c r="P1" s="44"/>
    </row>
    <row r="2" spans="1:17" x14ac:dyDescent="0.15">
      <c r="A2" s="54" t="s">
        <v>0</v>
      </c>
      <c r="B2" s="54" t="s">
        <v>1</v>
      </c>
      <c r="C2" s="54" t="s">
        <v>2</v>
      </c>
      <c r="D2" s="54" t="s">
        <v>3</v>
      </c>
      <c r="E2" s="54"/>
      <c r="F2" s="54" t="s">
        <v>4</v>
      </c>
      <c r="G2" s="54"/>
      <c r="H2" s="54"/>
      <c r="I2" s="54" t="s">
        <v>5</v>
      </c>
      <c r="J2" s="54"/>
      <c r="K2" s="54"/>
      <c r="L2" s="54" t="s">
        <v>6</v>
      </c>
      <c r="M2" s="54"/>
      <c r="N2" s="54"/>
      <c r="O2" s="55" t="s">
        <v>9</v>
      </c>
      <c r="P2" s="54" t="s">
        <v>10</v>
      </c>
      <c r="Q2" s="58" t="s">
        <v>87</v>
      </c>
    </row>
    <row r="3" spans="1:17" x14ac:dyDescent="0.15">
      <c r="A3" s="54"/>
      <c r="B3" s="54"/>
      <c r="C3" s="54"/>
      <c r="D3" s="41" t="s">
        <v>11</v>
      </c>
      <c r="E3" s="42" t="s">
        <v>12</v>
      </c>
      <c r="F3" s="41" t="s">
        <v>7</v>
      </c>
      <c r="G3" s="41" t="s">
        <v>11</v>
      </c>
      <c r="H3" s="42" t="s">
        <v>12</v>
      </c>
      <c r="I3" s="41" t="s">
        <v>7</v>
      </c>
      <c r="J3" s="41" t="s">
        <v>11</v>
      </c>
      <c r="K3" s="42" t="s">
        <v>12</v>
      </c>
      <c r="L3" s="8" t="s">
        <v>7</v>
      </c>
      <c r="M3" s="41" t="s">
        <v>11</v>
      </c>
      <c r="N3" s="42" t="s">
        <v>12</v>
      </c>
      <c r="O3" s="55"/>
      <c r="P3" s="54"/>
      <c r="Q3" s="56"/>
    </row>
    <row r="4" spans="1:17" ht="80.099999999999994" customHeight="1" x14ac:dyDescent="0.15">
      <c r="A4" s="20">
        <v>1</v>
      </c>
      <c r="B4" s="20" t="s">
        <v>16</v>
      </c>
      <c r="C4" s="19" t="s">
        <v>17</v>
      </c>
      <c r="D4" s="20">
        <v>88.9</v>
      </c>
      <c r="E4" s="23">
        <f>100*D4/MAX(D:D)</f>
        <v>100</v>
      </c>
      <c r="F4" s="9" t="s">
        <v>57</v>
      </c>
      <c r="G4" s="25">
        <v>16.399999999999999</v>
      </c>
      <c r="H4" s="23">
        <f>100*G4/MAX(G:G)</f>
        <v>96.470588235294102</v>
      </c>
      <c r="I4" s="9" t="s">
        <v>86</v>
      </c>
      <c r="J4" s="25">
        <v>55</v>
      </c>
      <c r="K4" s="26">
        <f>100*J4/MAX(J:J)</f>
        <v>100</v>
      </c>
      <c r="L4" s="7" t="s">
        <v>46</v>
      </c>
      <c r="M4" s="24">
        <v>6</v>
      </c>
      <c r="N4" s="26">
        <f>100*M4/MAX(M:M)</f>
        <v>60</v>
      </c>
      <c r="O4" s="27">
        <f>E4*0.3+H4*0.3+K4*0.2+N4*0.2</f>
        <v>90.941176470588232</v>
      </c>
      <c r="P4" s="28">
        <f>_xlfn.RANK.EQ(O4,O:O)</f>
        <v>1</v>
      </c>
      <c r="Q4" s="59" t="s">
        <v>93</v>
      </c>
    </row>
    <row r="5" spans="1:17" ht="60" customHeight="1" x14ac:dyDescent="0.15">
      <c r="A5" s="20">
        <v>2</v>
      </c>
      <c r="B5" s="29" t="s">
        <v>14</v>
      </c>
      <c r="C5" s="30" t="s">
        <v>15</v>
      </c>
      <c r="D5" s="20">
        <v>88</v>
      </c>
      <c r="E5" s="23">
        <f>100*D5/MAX(D:D)</f>
        <v>98.987626546681653</v>
      </c>
      <c r="F5" s="7" t="s">
        <v>56</v>
      </c>
      <c r="G5" s="25">
        <v>17</v>
      </c>
      <c r="H5" s="23">
        <f>100*G5/MAX(G:G)</f>
        <v>100</v>
      </c>
      <c r="I5" s="15"/>
      <c r="J5" s="20">
        <v>0</v>
      </c>
      <c r="K5" s="26">
        <f>100*J5/MAX(J:J)</f>
        <v>0</v>
      </c>
      <c r="L5" s="38" t="s">
        <v>45</v>
      </c>
      <c r="M5" s="31">
        <v>10</v>
      </c>
      <c r="N5" s="26">
        <f>100*M5/MAX(M:M)</f>
        <v>100</v>
      </c>
      <c r="O5" s="27">
        <f>E5*0.3+H5*0.3+K5*0.2+N5*0.2</f>
        <v>79.696287964004497</v>
      </c>
      <c r="P5" s="28">
        <f>_xlfn.RANK.EQ(O5,O:O)</f>
        <v>2</v>
      </c>
      <c r="Q5" s="59" t="s">
        <v>93</v>
      </c>
    </row>
    <row r="6" spans="1:17" ht="60" customHeight="1" x14ac:dyDescent="0.15">
      <c r="A6" s="20">
        <v>3</v>
      </c>
      <c r="B6" s="20" t="s">
        <v>32</v>
      </c>
      <c r="C6" s="34" t="s">
        <v>33</v>
      </c>
      <c r="D6" s="20">
        <v>86.6</v>
      </c>
      <c r="E6" s="23">
        <f>100*D6/MAX(D:D)</f>
        <v>97.412823397075357</v>
      </c>
      <c r="F6" s="7" t="s">
        <v>65</v>
      </c>
      <c r="G6" s="25">
        <v>9</v>
      </c>
      <c r="H6" s="23">
        <f>100*G6/MAX(G:G)</f>
        <v>52.941176470588232</v>
      </c>
      <c r="I6" s="15"/>
      <c r="J6" s="25">
        <v>0</v>
      </c>
      <c r="K6" s="26">
        <f>100*J6/MAX(J:J)</f>
        <v>0</v>
      </c>
      <c r="L6" s="38" t="s">
        <v>81</v>
      </c>
      <c r="M6" s="16">
        <v>9</v>
      </c>
      <c r="N6" s="26">
        <f>100*M6/MAX(M:M)</f>
        <v>90</v>
      </c>
      <c r="O6" s="27">
        <f>E6*0.3+H6*0.3+K6*0.2+N6*0.2</f>
        <v>63.106199960299072</v>
      </c>
      <c r="P6" s="28">
        <f>_xlfn.RANK.EQ(O6,O:O)</f>
        <v>3</v>
      </c>
      <c r="Q6" s="57"/>
    </row>
  </sheetData>
  <mergeCells count="11">
    <mergeCell ref="Q2:Q3"/>
    <mergeCell ref="A1:P1"/>
    <mergeCell ref="A2:A3"/>
    <mergeCell ref="B2:B3"/>
    <mergeCell ref="C2:C3"/>
    <mergeCell ref="D2:E2"/>
    <mergeCell ref="F2:H2"/>
    <mergeCell ref="I2:K2"/>
    <mergeCell ref="L2:N2"/>
    <mergeCell ref="O2:O3"/>
    <mergeCell ref="P2:P3"/>
  </mergeCells>
  <phoneticPr fontId="13" type="noConversion"/>
  <conditionalFormatting sqref="E2:E3">
    <cfRule type="cellIs" dxfId="8" priority="19" operator="equal">
      <formula>40</formula>
    </cfRule>
  </conditionalFormatting>
  <conditionalFormatting sqref="H2:H3">
    <cfRule type="cellIs" dxfId="7" priority="18" operator="equal">
      <formula>40</formula>
    </cfRule>
  </conditionalFormatting>
  <conditionalFormatting sqref="K2:K3 N2:N3">
    <cfRule type="cellIs" dxfId="6" priority="17" operator="equal">
      <formula>10</formula>
    </cfRule>
  </conditionalFormatting>
  <conditionalFormatting sqref="H4 E4">
    <cfRule type="cellIs" dxfId="5" priority="14" operator="equal">
      <formula>40</formula>
    </cfRule>
  </conditionalFormatting>
  <conditionalFormatting sqref="N4 K4">
    <cfRule type="cellIs" dxfId="4" priority="13" operator="equal">
      <formula>10</formula>
    </cfRule>
  </conditionalFormatting>
  <conditionalFormatting sqref="E5 H5">
    <cfRule type="cellIs" dxfId="3" priority="10" operator="equal">
      <formula>40</formula>
    </cfRule>
  </conditionalFormatting>
  <conditionalFormatting sqref="K5 N5">
    <cfRule type="cellIs" dxfId="2" priority="9" operator="equal">
      <formula>10</formula>
    </cfRule>
  </conditionalFormatting>
  <conditionalFormatting sqref="H6 E6">
    <cfRule type="cellIs" dxfId="1" priority="4" operator="equal">
      <formula>40</formula>
    </cfRule>
  </conditionalFormatting>
  <conditionalFormatting sqref="N6 K6">
    <cfRule type="cellIs" dxfId="0" priority="3" operator="equal">
      <formula>10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1</vt:lpstr>
      <vt:lpstr>2</vt:lpstr>
      <vt:lpstr>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2020-10-11T16:58:00Z</cp:lastPrinted>
  <dcterms:created xsi:type="dcterms:W3CDTF">2020-09-17T10:54:00Z</dcterms:created>
  <dcterms:modified xsi:type="dcterms:W3CDTF">2021-09-09T08:31:25Z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2052-3.8.1.6116</vt:lpwstr>
  </property>
  <property fmtid="{D5CDD505-2E9C-101B-9397-08002B2CF9AE}" pid="3" name="ICV">
    <vt:lpwstr>03498F6F7E204FE192FEA7236FABFEB3</vt:lpwstr>
  </property>
</Properties>
</file>