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谭师铭\研究生\2021学年研究生评奖评优\"/>
    </mc:Choice>
  </mc:AlternateContent>
  <bookViews>
    <workbookView xWindow="0" yWindow="0" windowWidth="24225" windowHeight="12540"/>
  </bookViews>
  <sheets>
    <sheet name="1" sheetId="1" r:id="rId1"/>
    <sheet name="2" sheetId="2" r:id="rId2"/>
  </sheets>
  <definedNames>
    <definedName name="_xlnm._FilterDatabase" localSheetId="0" hidden="1">'1'!$A$3:$P$20</definedName>
    <definedName name="_xlnm._FilterDatabase" localSheetId="1" hidden="1">'2'!$A$3:$P$19</definedName>
  </definedNames>
  <calcPr calcId="162913"/>
</workbook>
</file>

<file path=xl/calcChain.xml><?xml version="1.0" encoding="utf-8"?>
<calcChain xmlns="http://schemas.openxmlformats.org/spreadsheetml/2006/main">
  <c r="N6" i="2" l="1"/>
  <c r="H6" i="2"/>
  <c r="E6" i="2"/>
  <c r="O6" i="2" s="1"/>
  <c r="P6" i="2" s="1"/>
  <c r="N5" i="2"/>
  <c r="H5" i="2"/>
  <c r="E5" i="2"/>
  <c r="O5" i="2" s="1"/>
  <c r="P5" i="2" s="1"/>
  <c r="N4" i="2"/>
  <c r="H4" i="2"/>
  <c r="E4" i="2"/>
  <c r="O4" i="2" s="1"/>
  <c r="P4" i="2" s="1"/>
  <c r="N13" i="1" l="1"/>
  <c r="N6" i="1"/>
  <c r="N9" i="1"/>
  <c r="N8" i="1"/>
  <c r="N5" i="1"/>
  <c r="N12" i="1"/>
  <c r="N7" i="1"/>
  <c r="N14" i="1"/>
  <c r="N11" i="1"/>
  <c r="N15" i="1"/>
  <c r="N10" i="1"/>
  <c r="N18" i="1"/>
  <c r="N16" i="1"/>
  <c r="N19" i="1"/>
  <c r="N17" i="1"/>
  <c r="N4" i="1"/>
  <c r="K13" i="1"/>
  <c r="K6" i="1"/>
  <c r="K9" i="1"/>
  <c r="K8" i="1"/>
  <c r="K5" i="1"/>
  <c r="K12" i="1"/>
  <c r="K7" i="1"/>
  <c r="K14" i="1"/>
  <c r="K11" i="1"/>
  <c r="K15" i="1"/>
  <c r="K10" i="1"/>
  <c r="K18" i="1"/>
  <c r="K16" i="1"/>
  <c r="K19" i="1"/>
  <c r="K17" i="1"/>
  <c r="K4" i="1"/>
  <c r="H13" i="1"/>
  <c r="H6" i="1"/>
  <c r="H9" i="1"/>
  <c r="H8" i="1"/>
  <c r="H5" i="1"/>
  <c r="H12" i="1"/>
  <c r="H7" i="1"/>
  <c r="H14" i="1"/>
  <c r="H11" i="1"/>
  <c r="H15" i="1"/>
  <c r="H10" i="1"/>
  <c r="H18" i="1"/>
  <c r="H16" i="1"/>
  <c r="H19" i="1"/>
  <c r="H17" i="1"/>
  <c r="H4" i="1"/>
  <c r="E13" i="1"/>
  <c r="O13" i="1" s="1"/>
  <c r="E6" i="1"/>
  <c r="O6" i="1" s="1"/>
  <c r="E9" i="1"/>
  <c r="O9" i="1" s="1"/>
  <c r="E8" i="1"/>
  <c r="O8" i="1" s="1"/>
  <c r="E5" i="1"/>
  <c r="O5" i="1" s="1"/>
  <c r="E12" i="1"/>
  <c r="O12" i="1" s="1"/>
  <c r="E7" i="1"/>
  <c r="O7" i="1" s="1"/>
  <c r="E14" i="1"/>
  <c r="O14" i="1" s="1"/>
  <c r="E11" i="1"/>
  <c r="O11" i="1" s="1"/>
  <c r="E15" i="1"/>
  <c r="O15" i="1" s="1"/>
  <c r="E10" i="1"/>
  <c r="O10" i="1" s="1"/>
  <c r="E18" i="1"/>
  <c r="O18" i="1" s="1"/>
  <c r="E16" i="1"/>
  <c r="O16" i="1" s="1"/>
  <c r="E19" i="1"/>
  <c r="O19" i="1" s="1"/>
  <c r="E17" i="1"/>
  <c r="O17" i="1" s="1"/>
  <c r="E4" i="1"/>
  <c r="O4" i="1" l="1"/>
  <c r="P19" i="1" s="1"/>
  <c r="P9" i="1" l="1"/>
  <c r="P7" i="1"/>
  <c r="P10" i="1"/>
  <c r="P17" i="1"/>
  <c r="P8" i="1"/>
  <c r="P14" i="1"/>
  <c r="P18" i="1"/>
  <c r="P4" i="1"/>
  <c r="P13" i="1"/>
  <c r="P5" i="1"/>
  <c r="P11" i="1"/>
  <c r="P16" i="1"/>
  <c r="P6" i="1"/>
  <c r="P12" i="1"/>
  <c r="P15" i="1"/>
</calcChain>
</file>

<file path=xl/sharedStrings.xml><?xml version="1.0" encoding="utf-8"?>
<sst xmlns="http://schemas.openxmlformats.org/spreadsheetml/2006/main" count="132" uniqueCount="80">
  <si>
    <t>序号</t>
  </si>
  <si>
    <t>姓名</t>
  </si>
  <si>
    <t>学号</t>
  </si>
  <si>
    <t>学业成绩</t>
  </si>
  <si>
    <t>科研成果</t>
  </si>
  <si>
    <t>运动竞赛</t>
  </si>
  <si>
    <t>综合实践</t>
  </si>
  <si>
    <t>项目名称</t>
  </si>
  <si>
    <t>李占刚</t>
  </si>
  <si>
    <t>19021701001</t>
  </si>
  <si>
    <t xml:space="preserve"> </t>
  </si>
  <si>
    <t>王金慧</t>
  </si>
  <si>
    <t>19021701002</t>
  </si>
  <si>
    <t>院志雄</t>
  </si>
  <si>
    <t>19021701003</t>
  </si>
  <si>
    <t>罗琪美</t>
  </si>
  <si>
    <t>19021701005</t>
  </si>
  <si>
    <t>汪丛</t>
  </si>
  <si>
    <t>19021701006</t>
  </si>
  <si>
    <t>吴婷</t>
  </si>
  <si>
    <t>19021701007</t>
  </si>
  <si>
    <t>黄艳艳</t>
  </si>
  <si>
    <t>19021701008</t>
  </si>
  <si>
    <t>杨小全</t>
  </si>
  <si>
    <t>19021701009</t>
  </si>
  <si>
    <t>刘仁智</t>
  </si>
  <si>
    <t>19021701014</t>
  </si>
  <si>
    <t>朱双元</t>
  </si>
  <si>
    <t>19021701016</t>
  </si>
  <si>
    <t>综合评分</t>
  </si>
  <si>
    <t>年级专业申报学生排名</t>
  </si>
  <si>
    <t>项目得分</t>
  </si>
  <si>
    <t>归一得分</t>
  </si>
  <si>
    <r>
      <t>湖南科技大学体育学院2021年学业奖学金</t>
    </r>
    <r>
      <rPr>
        <b/>
        <sz val="16"/>
        <color theme="1"/>
        <rFont val="宋体"/>
        <family val="3"/>
        <charset val="134"/>
        <scheme val="minor"/>
      </rPr>
      <t>名单公示表</t>
    </r>
    <r>
      <rPr>
        <b/>
        <sz val="16"/>
        <color rgb="FFFF0000"/>
        <rFont val="宋体"/>
        <family val="3"/>
        <charset val="134"/>
        <scheme val="minor"/>
      </rPr>
      <t>(2019级专硕）</t>
    </r>
    <phoneticPr fontId="15" type="noConversion"/>
  </si>
  <si>
    <r>
      <t>1.</t>
    </r>
    <r>
      <rPr>
        <sz val="10"/>
        <color theme="1"/>
        <rFont val="宋体"/>
        <family val="3"/>
        <charset val="134"/>
        <scheme val="minor"/>
      </rPr>
      <t>于2019年9月9日至2020年8月31日担任19专硕学习委员。</t>
    </r>
    <r>
      <rPr>
        <sz val="10"/>
        <color rgb="FFFF0000"/>
        <rFont val="宋体"/>
        <family val="3"/>
        <charset val="134"/>
        <scheme val="minor"/>
      </rPr>
      <t>（2）</t>
    </r>
    <phoneticPr fontId="15" type="noConversion"/>
  </si>
  <si>
    <r>
      <t>1.于2020年11月9日在2020年湖南省大中学生体育舞蹈比赛中取得大学乙组女子单人桑巴第五名，个人</t>
    </r>
    <r>
      <rPr>
        <sz val="10"/>
        <color rgb="FFFF0000"/>
        <rFont val="宋体"/>
        <family val="3"/>
        <charset val="134"/>
        <scheme val="minor"/>
      </rPr>
      <t>（5）</t>
    </r>
    <r>
      <rPr>
        <sz val="10"/>
        <color theme="1"/>
        <rFont val="宋体"/>
        <family val="3"/>
        <charset val="134"/>
        <scheme val="minor"/>
      </rPr>
      <t xml:space="preserve">             
2.于2020年11月9日在2020年湖南省大中学生体育舞蹈比赛中取得大学乙组女子单人恰恰第六名，个人</t>
    </r>
    <r>
      <rPr>
        <sz val="10"/>
        <color rgb="FFFF0000"/>
        <rFont val="宋体"/>
        <family val="3"/>
        <charset val="134"/>
        <scheme val="minor"/>
      </rPr>
      <t>（5）</t>
    </r>
    <phoneticPr fontId="15" type="noConversion"/>
  </si>
  <si>
    <t>石一龙</t>
  </si>
  <si>
    <t>19021701012</t>
  </si>
  <si>
    <r>
      <t>1.于2020年9月1日至2021年8月31日担任体育学院学生19级专硕班长</t>
    </r>
    <r>
      <rPr>
        <sz val="10"/>
        <color rgb="FFFF0000"/>
        <rFont val="宋体"/>
        <family val="3"/>
        <charset val="134"/>
        <scheme val="minor"/>
      </rPr>
      <t>（6）</t>
    </r>
    <r>
      <rPr>
        <sz val="10"/>
        <color theme="1"/>
        <rFont val="宋体"/>
        <family val="3"/>
        <charset val="134"/>
        <scheme val="minor"/>
      </rPr>
      <t xml:space="preserve">
2.于2020年9月获得校级优秀研究生干部</t>
    </r>
    <r>
      <rPr>
        <sz val="10"/>
        <color rgb="FFFF0000"/>
        <rFont val="宋体"/>
        <family val="3"/>
        <charset val="134"/>
        <scheme val="minor"/>
      </rPr>
      <t>（5）</t>
    </r>
    <phoneticPr fontId="15" type="noConversion"/>
  </si>
  <si>
    <t>陈君珠</t>
    <phoneticPr fontId="15" type="noConversion"/>
  </si>
  <si>
    <t>19021701004</t>
    <phoneticPr fontId="15" type="noConversion"/>
  </si>
  <si>
    <t>陈佩翔</t>
    <phoneticPr fontId="15" type="noConversion"/>
  </si>
  <si>
    <t>张潇能</t>
    <phoneticPr fontId="15" type="noConversion"/>
  </si>
  <si>
    <t>石新宇</t>
    <phoneticPr fontId="15" type="noConversion"/>
  </si>
  <si>
    <t>周靖涛</t>
    <phoneticPr fontId="15" type="noConversion"/>
  </si>
  <si>
    <r>
      <t>1.学术讲座</t>
    </r>
    <r>
      <rPr>
        <sz val="10"/>
        <color rgb="FFFF0000"/>
        <rFont val="宋体"/>
        <family val="3"/>
        <charset val="134"/>
      </rPr>
      <t>（10）</t>
    </r>
    <phoneticPr fontId="15" type="noConversion"/>
  </si>
  <si>
    <r>
      <t>1.学术讲座</t>
    </r>
    <r>
      <rPr>
        <sz val="10"/>
        <color rgb="FFFF0000"/>
        <rFont val="宋体"/>
        <family val="3"/>
        <charset val="134"/>
      </rPr>
      <t>（11）</t>
    </r>
    <r>
      <rPr>
        <sz val="10"/>
        <color theme="1"/>
        <rFont val="宋体"/>
        <family val="3"/>
        <charset val="134"/>
      </rPr>
      <t xml:space="preserve">
2.于2021年月在《运动—休闲》发表《《民法典》背景下的高校学生体育运动伤害事故归责及防范措施》，第一作者；</t>
    </r>
    <r>
      <rPr>
        <sz val="10"/>
        <color rgb="FFFF0000"/>
        <rFont val="宋体"/>
        <family val="3"/>
        <charset val="134"/>
      </rPr>
      <t>（3.75）</t>
    </r>
    <r>
      <rPr>
        <sz val="10"/>
        <color theme="1"/>
        <rFont val="宋体"/>
        <family val="3"/>
        <charset val="134"/>
      </rPr>
      <t xml:space="preserve">
3.于2020年12月22日在《2020年湖南省普通高校等学校体育科学论文报告会》发表《高校网球课程教学热点文献的计量可视化分析》，获得三等奖，第一作者。</t>
    </r>
    <r>
      <rPr>
        <sz val="10"/>
        <color rgb="FFFF0000"/>
        <rFont val="宋体"/>
        <family val="3"/>
        <charset val="134"/>
      </rPr>
      <t>（5）</t>
    </r>
    <phoneticPr fontId="15" type="noConversion"/>
  </si>
  <si>
    <r>
      <t>1.学术讲座</t>
    </r>
    <r>
      <rPr>
        <sz val="10"/>
        <color rgb="FFFF0000"/>
        <rFont val="宋体"/>
        <family val="3"/>
        <charset val="134"/>
      </rPr>
      <t xml:space="preserve">（10）   </t>
    </r>
    <r>
      <rPr>
        <sz val="10"/>
        <color theme="1"/>
        <rFont val="宋体"/>
        <family val="3"/>
        <charset val="134"/>
      </rPr>
      <t xml:space="preserve">                                                                                                     
2.于2020年12月在《体育师友》发表《传统武术进校园传承模式和发展路径研究》，第一作者</t>
    </r>
    <r>
      <rPr>
        <sz val="10"/>
        <color rgb="FFFF0000"/>
        <rFont val="宋体"/>
        <family val="3"/>
        <charset val="134"/>
      </rPr>
      <t xml:space="preserve">（6.25） </t>
    </r>
    <r>
      <rPr>
        <sz val="10"/>
        <color theme="1"/>
        <rFont val="宋体"/>
        <family val="3"/>
        <charset val="134"/>
      </rPr>
      <t xml:space="preserve">              </t>
    </r>
    <phoneticPr fontId="15" type="noConversion"/>
  </si>
  <si>
    <r>
      <t>1.学术讲座</t>
    </r>
    <r>
      <rPr>
        <sz val="10"/>
        <color rgb="FFFF0000"/>
        <rFont val="宋体"/>
        <family val="3"/>
        <charset val="134"/>
      </rPr>
      <t>（11）</t>
    </r>
    <r>
      <rPr>
        <sz val="10"/>
        <color theme="1"/>
        <rFont val="宋体"/>
        <family val="3"/>
        <charset val="134"/>
      </rPr>
      <t xml:space="preserve">
2.于2021年2月在《体育师友》发表《自媒体视阈下优化推广高校体育舞蹈发展研究》，第一作者。</t>
    </r>
    <r>
      <rPr>
        <sz val="10"/>
        <color rgb="FFFF0000"/>
        <rFont val="宋体"/>
        <family val="3"/>
        <charset val="134"/>
      </rPr>
      <t xml:space="preserve">（6.25）    </t>
    </r>
    <r>
      <rPr>
        <sz val="10"/>
        <color theme="1"/>
        <rFont val="宋体"/>
        <family val="3"/>
        <charset val="134"/>
      </rPr>
      <t xml:space="preserve">                          </t>
    </r>
    <phoneticPr fontId="15" type="noConversion"/>
  </si>
  <si>
    <r>
      <t>1.学术讲座</t>
    </r>
    <r>
      <rPr>
        <sz val="10"/>
        <color rgb="FFFF0000"/>
        <rFont val="宋体"/>
        <family val="3"/>
        <charset val="134"/>
        <scheme val="minor"/>
      </rPr>
      <t>（13）</t>
    </r>
    <r>
      <rPr>
        <sz val="10"/>
        <color theme="1"/>
        <rFont val="宋体"/>
        <family val="3"/>
        <charset val="134"/>
        <scheme val="minor"/>
      </rPr>
      <t xml:space="preserve">
2.于2021年7月在《贵州体育科技》发表《大学生不同BMI指数与其体质健康相关性分析—以湖南科技大学为例》，第1作者</t>
    </r>
    <r>
      <rPr>
        <sz val="10"/>
        <color rgb="FFFF0000"/>
        <rFont val="宋体"/>
        <family val="3"/>
        <charset val="134"/>
        <scheme val="minor"/>
      </rPr>
      <t>（6.25）</t>
    </r>
    <phoneticPr fontId="15" type="noConversion"/>
  </si>
  <si>
    <r>
      <t>1.学术讲座</t>
    </r>
    <r>
      <rPr>
        <sz val="10"/>
        <color rgb="FFFF0000"/>
        <rFont val="宋体"/>
        <family val="3"/>
        <charset val="134"/>
      </rPr>
      <t>（6）</t>
    </r>
    <r>
      <rPr>
        <sz val="10"/>
        <color rgb="FF000000"/>
        <rFont val="宋体"/>
        <family val="3"/>
        <charset val="134"/>
      </rPr>
      <t xml:space="preserve">
2.于2020年9月23日在2020年湖南科技大学教学改革研究项目创立《运动教育模式在大学体育选项课中的应用研究—以湖南科技大学为例》，立项，第二参与者。</t>
    </r>
    <r>
      <rPr>
        <sz val="10"/>
        <color rgb="FFFF0000"/>
        <rFont val="宋体"/>
        <family val="3"/>
        <charset val="134"/>
      </rPr>
      <t>（2.4）</t>
    </r>
    <phoneticPr fontId="15" type="noConversion"/>
  </si>
  <si>
    <r>
      <t>1.学术讲座</t>
    </r>
    <r>
      <rPr>
        <sz val="10"/>
        <color rgb="FFFF0000"/>
        <rFont val="宋体"/>
        <family val="3"/>
        <charset val="134"/>
        <scheme val="minor"/>
      </rPr>
      <t>（5）</t>
    </r>
    <r>
      <rPr>
        <sz val="10"/>
        <color theme="1"/>
        <rFont val="宋体"/>
        <family val="3"/>
        <charset val="134"/>
        <scheme val="minor"/>
      </rPr>
      <t xml:space="preserve">
2.于2021年5月刊在《青少年体育》发表《中学生体育教育公共服务供给困境及路径创新研究——以《初中毕业生升学体育考试工作实施方案》为背景》，第一作者</t>
    </r>
    <r>
      <rPr>
        <sz val="10"/>
        <color rgb="FFFF0000"/>
        <rFont val="宋体"/>
        <family val="3"/>
        <charset val="134"/>
        <scheme val="minor"/>
      </rPr>
      <t>（6.25）</t>
    </r>
    <phoneticPr fontId="15" type="noConversion"/>
  </si>
  <si>
    <r>
      <t>1.学术讲座</t>
    </r>
    <r>
      <rPr>
        <sz val="10"/>
        <color rgb="FFFF0000"/>
        <rFont val="宋体"/>
        <family val="3"/>
        <charset val="134"/>
        <scheme val="minor"/>
      </rPr>
      <t>（2）</t>
    </r>
    <phoneticPr fontId="15" type="noConversion"/>
  </si>
  <si>
    <r>
      <t>1.学术讲座</t>
    </r>
    <r>
      <rPr>
        <sz val="10"/>
        <color rgb="FFFF0000"/>
        <rFont val="宋体"/>
        <family val="3"/>
        <charset val="134"/>
      </rPr>
      <t>（4）</t>
    </r>
    <phoneticPr fontId="15" type="noConversion"/>
  </si>
  <si>
    <r>
      <t>1.学术讲座</t>
    </r>
    <r>
      <rPr>
        <sz val="10"/>
        <color rgb="FFFF0000"/>
        <rFont val="宋体"/>
        <family val="3"/>
        <charset val="134"/>
        <scheme val="minor"/>
      </rPr>
      <t>（6）</t>
    </r>
    <phoneticPr fontId="15" type="noConversion"/>
  </si>
  <si>
    <r>
      <rPr>
        <sz val="10"/>
        <color theme="1"/>
        <rFont val="宋体"/>
        <family val="3"/>
        <charset val="134"/>
        <scheme val="minor"/>
      </rPr>
      <t>1.学术讲座</t>
    </r>
    <r>
      <rPr>
        <sz val="10"/>
        <color rgb="FFFF0000"/>
        <rFont val="宋体"/>
        <family val="3"/>
        <charset val="134"/>
        <scheme val="minor"/>
      </rPr>
      <t>（4）</t>
    </r>
    <phoneticPr fontId="15" type="noConversion"/>
  </si>
  <si>
    <r>
      <rPr>
        <sz val="10"/>
        <color theme="1"/>
        <rFont val="宋体"/>
        <family val="3"/>
        <charset val="134"/>
        <scheme val="minor"/>
      </rPr>
      <t>1.学术讲座</t>
    </r>
    <r>
      <rPr>
        <sz val="10"/>
        <color rgb="FFFF0000"/>
        <rFont val="宋体"/>
        <family val="3"/>
        <charset val="134"/>
        <scheme val="minor"/>
      </rPr>
      <t>（5）</t>
    </r>
    <phoneticPr fontId="15" type="noConversion"/>
  </si>
  <si>
    <r>
      <t>1.学术讲座</t>
    </r>
    <r>
      <rPr>
        <sz val="10"/>
        <color rgb="FFFF0000"/>
        <rFont val="宋体"/>
        <family val="3"/>
        <charset val="134"/>
        <scheme val="minor"/>
      </rPr>
      <t>（10）</t>
    </r>
    <phoneticPr fontId="15" type="noConversion"/>
  </si>
  <si>
    <r>
      <t xml:space="preserve">1.于2021年6月获得湖南科技大学研究生“当然百优宿舍”称号 </t>
    </r>
    <r>
      <rPr>
        <sz val="10"/>
        <color rgb="FFFF0000"/>
        <rFont val="宋体"/>
        <family val="3"/>
        <charset val="134"/>
        <scheme val="minor"/>
      </rPr>
      <t>（5）</t>
    </r>
    <r>
      <rPr>
        <sz val="10"/>
        <color theme="1"/>
        <rFont val="宋体"/>
        <family val="3"/>
        <charset val="134"/>
        <scheme val="minor"/>
      </rPr>
      <t xml:space="preserve">                
2.于2020年9月获得湖南科技大学优秀研究生称号</t>
    </r>
    <r>
      <rPr>
        <sz val="10"/>
        <color rgb="FFFF0000"/>
        <rFont val="宋体"/>
        <family val="3"/>
        <charset val="134"/>
        <scheme val="minor"/>
      </rPr>
      <t>（5）</t>
    </r>
    <r>
      <rPr>
        <sz val="10"/>
        <color theme="1"/>
        <rFont val="宋体"/>
        <family val="3"/>
        <charset val="134"/>
        <scheme val="minor"/>
      </rPr>
      <t xml:space="preserve">                             </t>
    </r>
    <phoneticPr fontId="15" type="noConversion"/>
  </si>
  <si>
    <r>
      <t>1.于2021年6月获得湖南科技大学研究生“当然百优宿舍”称号</t>
    </r>
    <r>
      <rPr>
        <sz val="10"/>
        <color rgb="FFFF0000"/>
        <rFont val="宋体"/>
        <family val="3"/>
        <charset val="134"/>
        <scheme val="minor"/>
      </rPr>
      <t>（5）</t>
    </r>
    <phoneticPr fontId="15" type="noConversion"/>
  </si>
  <si>
    <r>
      <t>1.于2021年6月获得2020-2021学年湖南科技大学研究生“百优宿舍”称号</t>
    </r>
    <r>
      <rPr>
        <sz val="10"/>
        <color rgb="FFFF0000"/>
        <rFont val="宋体"/>
        <family val="3"/>
        <charset val="134"/>
        <scheme val="minor"/>
      </rPr>
      <t>（5）</t>
    </r>
    <phoneticPr fontId="15" type="noConversion"/>
  </si>
  <si>
    <r>
      <t>1.于2020年9月1日至2021年8月31日担任体育学院学生第三党支部组织委员</t>
    </r>
    <r>
      <rPr>
        <sz val="10"/>
        <color rgb="FFFF0000"/>
        <rFont val="宋体"/>
        <family val="3"/>
        <charset val="134"/>
        <scheme val="minor"/>
      </rPr>
      <t>（2）</t>
    </r>
    <r>
      <rPr>
        <sz val="10"/>
        <color theme="1"/>
        <rFont val="宋体"/>
        <family val="3"/>
        <charset val="134"/>
        <scheme val="minor"/>
      </rPr>
      <t xml:space="preserve">
2.于2020年9月获得校级优秀研究生</t>
    </r>
    <r>
      <rPr>
        <sz val="10"/>
        <color rgb="FFFF0000"/>
        <rFont val="宋体"/>
        <family val="3"/>
        <charset val="134"/>
        <scheme val="minor"/>
      </rPr>
      <t>（5）</t>
    </r>
    <r>
      <rPr>
        <sz val="10"/>
        <color theme="1"/>
        <rFont val="宋体"/>
        <family val="3"/>
        <charset val="134"/>
        <scheme val="minor"/>
      </rPr>
      <t xml:space="preserve">
3.于2020-2021学年获湖南科技大学研究生“当然百优宿舍”</t>
    </r>
    <r>
      <rPr>
        <sz val="10"/>
        <color rgb="FFFF0000"/>
        <rFont val="宋体"/>
        <family val="3"/>
        <charset val="134"/>
        <scheme val="minor"/>
      </rPr>
      <t>（5）</t>
    </r>
    <phoneticPr fontId="15" type="noConversion"/>
  </si>
  <si>
    <t>项目得分</t>
    <phoneticPr fontId="15" type="noConversion"/>
  </si>
  <si>
    <t>归一得分</t>
    <phoneticPr fontId="15" type="noConversion"/>
  </si>
  <si>
    <t>项目名称</t>
    <phoneticPr fontId="15" type="noConversion"/>
  </si>
  <si>
    <t>综合评分</t>
    <phoneticPr fontId="15" type="noConversion"/>
  </si>
  <si>
    <t>年级专业申报学生排名</t>
    <phoneticPr fontId="15" type="noConversion"/>
  </si>
  <si>
    <r>
      <t>1.学术讲座</t>
    </r>
    <r>
      <rPr>
        <sz val="10"/>
        <color rgb="FFFF0000"/>
        <rFont val="宋体"/>
        <family val="3"/>
        <charset val="134"/>
        <scheme val="minor"/>
      </rPr>
      <t>（7）</t>
    </r>
    <r>
      <rPr>
        <sz val="10"/>
        <color theme="1"/>
        <rFont val="宋体"/>
        <family val="3"/>
        <charset val="134"/>
        <scheme val="minor"/>
      </rPr>
      <t xml:space="preserve">
</t>
    </r>
    <r>
      <rPr>
        <sz val="10"/>
        <color theme="1"/>
        <rFont val="宋体"/>
        <family val="3"/>
        <charset val="134"/>
        <scheme val="minor"/>
      </rPr>
      <t>2.</t>
    </r>
    <r>
      <rPr>
        <sz val="10"/>
        <color theme="1"/>
        <rFont val="宋体"/>
        <family val="3"/>
        <charset val="134"/>
        <scheme val="minor"/>
      </rPr>
      <t>于2020年10月25日在《文体用品与科技》发表《我国跆拳道运动研究热点演进分析》第一作者；</t>
    </r>
    <r>
      <rPr>
        <sz val="10"/>
        <color rgb="FFFF0000"/>
        <rFont val="宋体"/>
        <family val="3"/>
        <charset val="134"/>
        <scheme val="minor"/>
      </rPr>
      <t>(3.75)</t>
    </r>
    <r>
      <rPr>
        <sz val="10"/>
        <color theme="1"/>
        <rFont val="宋体"/>
        <family val="3"/>
        <charset val="134"/>
        <scheme val="minor"/>
      </rPr>
      <t xml:space="preserve">
3.于2020年12月22日湖南省普通高等学校体育科学论文报告会中《利益相关者视角下幼儿园跆拳道课程合作模式的探究——以湘潭市为例 》 获得三等奖，第一作者；</t>
    </r>
    <r>
      <rPr>
        <sz val="10"/>
        <color rgb="FFFF0000"/>
        <rFont val="宋体"/>
        <family val="3"/>
        <charset val="134"/>
        <scheme val="minor"/>
      </rPr>
      <t>(5）</t>
    </r>
    <phoneticPr fontId="15" type="noConversion"/>
  </si>
  <si>
    <r>
      <t>1.学术讲座</t>
    </r>
    <r>
      <rPr>
        <sz val="10"/>
        <color rgb="FFFF0000"/>
        <rFont val="宋体"/>
        <family val="3"/>
        <charset val="134"/>
      </rPr>
      <t>（9）</t>
    </r>
    <r>
      <rPr>
        <sz val="10"/>
        <color theme="1"/>
        <rFont val="宋体"/>
        <family val="3"/>
        <charset val="134"/>
      </rPr>
      <t xml:space="preserve">
2.于2021年7月在《体育科技文献通报》上发表《高中生参与校园篮球活动的行为特征研究》，第一作者</t>
    </r>
    <r>
      <rPr>
        <sz val="10"/>
        <color rgb="FFFF0000"/>
        <rFont val="宋体"/>
        <family val="3"/>
        <charset val="134"/>
      </rPr>
      <t>（6.25）</t>
    </r>
    <phoneticPr fontId="15" type="noConversion"/>
  </si>
  <si>
    <r>
      <t>1.</t>
    </r>
    <r>
      <rPr>
        <sz val="10"/>
        <color theme="1"/>
        <rFont val="宋体"/>
        <family val="3"/>
        <charset val="134"/>
        <scheme val="minor"/>
      </rPr>
      <t>2020年9月-2021年7月在湘西土家族苗族自治州永顺县首车镇中心完全小学开展支教工作</t>
    </r>
    <r>
      <rPr>
        <sz val="10"/>
        <color rgb="FFFF0000"/>
        <rFont val="宋体"/>
        <family val="3"/>
        <charset val="134"/>
        <scheme val="minor"/>
      </rPr>
      <t>（35） (备注：经学院评奖评优委员会决定，此项加分等同于“校级”非学术性比赛冠军）</t>
    </r>
    <phoneticPr fontId="15" type="noConversion"/>
  </si>
  <si>
    <t>湖南科技大学体育学院2021学年优秀研究生名单公示表（2019级专硕）</t>
    <phoneticPr fontId="15" type="noConversion"/>
  </si>
  <si>
    <r>
      <t>1.学术讲座</t>
    </r>
    <r>
      <rPr>
        <sz val="10"/>
        <color rgb="FFFF0000"/>
        <rFont val="宋体"/>
        <family val="3"/>
        <charset val="134"/>
      </rPr>
      <t>（11）</t>
    </r>
    <r>
      <rPr>
        <sz val="10"/>
        <color theme="1"/>
        <rFont val="宋体"/>
        <family val="3"/>
        <charset val="134"/>
      </rPr>
      <t xml:space="preserve">
2.于2020年9月15日在国家社会科学基金项目中创立《积极化背景下促进老年人规律体育活动的协同机制与支撑体系》，立项，第4参与者</t>
    </r>
    <r>
      <rPr>
        <sz val="10"/>
        <color rgb="FFFF0000"/>
        <rFont val="宋体"/>
        <family val="3"/>
        <charset val="134"/>
      </rPr>
      <t>(9.6）</t>
    </r>
    <r>
      <rPr>
        <sz val="10"/>
        <color theme="1"/>
        <rFont val="宋体"/>
        <family val="3"/>
        <charset val="134"/>
      </rPr>
      <t xml:space="preserve">
3.于2020年12月22日在2020年湖南省普通高校等学校体育科学论文报告会发表《体质健康教育联合体质测试改革对大学生体质健康的影响研究》，获得三等奖，第1作者。</t>
    </r>
    <r>
      <rPr>
        <sz val="10"/>
        <color rgb="FFFF0000"/>
        <rFont val="宋体"/>
        <family val="3"/>
        <charset val="134"/>
      </rPr>
      <t>（5）</t>
    </r>
    <phoneticPr fontId="15" type="noConversion"/>
  </si>
  <si>
    <r>
      <t>1</t>
    </r>
    <r>
      <rPr>
        <sz val="10"/>
        <color theme="1"/>
        <rFont val="宋体"/>
        <family val="3"/>
        <charset val="134"/>
        <scheme val="minor"/>
      </rPr>
      <t>.</t>
    </r>
    <r>
      <rPr>
        <sz val="10"/>
        <color theme="1"/>
        <rFont val="宋体"/>
        <family val="3"/>
        <charset val="134"/>
        <scheme val="minor"/>
      </rPr>
      <t>于2020年12月16日在2020年湖南省大学生网球比赛取得乙组第五名，团队；</t>
    </r>
    <r>
      <rPr>
        <sz val="10"/>
        <color rgb="FFFF0000"/>
        <rFont val="宋体"/>
        <family val="3"/>
        <charset val="134"/>
        <scheme val="minor"/>
      </rPr>
      <t>（1）</t>
    </r>
    <r>
      <rPr>
        <sz val="10"/>
        <color theme="1"/>
        <rFont val="宋体"/>
        <family val="3"/>
        <charset val="134"/>
        <scheme val="minor"/>
      </rPr>
      <t xml:space="preserve">
2.于2020年12月16日在2020年湖南省大学生网球比赛取得乙组第五名，个人。</t>
    </r>
    <r>
      <rPr>
        <sz val="10"/>
        <color rgb="FFFF0000"/>
        <rFont val="宋体"/>
        <family val="3"/>
        <charset val="134"/>
        <scheme val="minor"/>
      </rPr>
      <t>（5）</t>
    </r>
    <phoneticPr fontId="15" type="noConversion"/>
  </si>
  <si>
    <t>备注</t>
    <phoneticPr fontId="15" type="noConversion"/>
  </si>
  <si>
    <t>国奖</t>
    <phoneticPr fontId="15" type="noConversion"/>
  </si>
  <si>
    <t>一等</t>
    <phoneticPr fontId="15" type="noConversion"/>
  </si>
  <si>
    <t>二等</t>
    <phoneticPr fontId="15" type="noConversion"/>
  </si>
  <si>
    <t>三等</t>
    <phoneticPr fontId="15" type="noConversion"/>
  </si>
  <si>
    <t>无</t>
    <phoneticPr fontId="15" type="noConversion"/>
  </si>
  <si>
    <t>优研</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</si>
</sst>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 "/>
  </numFmts>
  <fonts count="21" x14ac:knownFonts="1">
    <font>
      <sz val="11"/>
      <color theme="1"/>
      <name val="宋体"/>
      <charset val="134"/>
      <scheme val="minor"/>
    </font>
    <font>
      <sz val="11"/>
      <color rgb="FFFF0000"/>
      <name val="宋体"/>
      <family val="3"/>
      <charset val="134"/>
      <scheme val="minor"/>
    </font>
    <font>
      <b/>
      <sz val="16"/>
      <color theme="1"/>
      <name val="宋体"/>
      <family val="3"/>
      <charset val="134"/>
      <scheme val="minor"/>
    </font>
    <font>
      <sz val="10"/>
      <color rgb="FF000000"/>
      <name val="宋体"/>
      <family val="3"/>
      <charset val="134"/>
    </font>
    <font>
      <sz val="10"/>
      <color theme="1"/>
      <name val="宋体"/>
      <family val="3"/>
      <charset val="134"/>
      <scheme val="minor"/>
    </font>
    <font>
      <sz val="10"/>
      <name val="宋体"/>
      <family val="3"/>
      <charset val="134"/>
    </font>
    <font>
      <sz val="10"/>
      <name val="宋体"/>
      <family val="3"/>
      <charset val="134"/>
      <scheme val="minor"/>
    </font>
    <font>
      <sz val="10"/>
      <color theme="1"/>
      <name val="宋体"/>
      <family val="3"/>
      <charset val="134"/>
    </font>
    <font>
      <sz val="10"/>
      <color rgb="FFFF0000"/>
      <name val="宋体"/>
      <family val="3"/>
      <charset val="134"/>
      <scheme val="minor"/>
    </font>
    <font>
      <sz val="10"/>
      <color rgb="FFFF0000"/>
      <name val="宋体"/>
      <family val="3"/>
      <charset val="134"/>
    </font>
    <font>
      <sz val="11"/>
      <name val="宋体"/>
      <family val="3"/>
      <charset val="134"/>
      <scheme val="minor"/>
    </font>
    <font>
      <sz val="11"/>
      <name val="宋体"/>
      <family val="3"/>
      <charset val="134"/>
    </font>
    <font>
      <sz val="10"/>
      <color theme="1"/>
      <name val="宋体"/>
      <family val="3"/>
      <charset val="134"/>
      <scheme val="minor"/>
    </font>
    <font>
      <sz val="10"/>
      <color rgb="FF000000"/>
      <name val="宋体"/>
      <family val="3"/>
      <charset val="134"/>
    </font>
    <font>
      <b/>
      <sz val="16"/>
      <color rgb="FFFF0000"/>
      <name val="宋体"/>
      <family val="3"/>
      <charset val="134"/>
      <scheme val="minor"/>
    </font>
    <font>
      <sz val="9"/>
      <name val="宋体"/>
      <family val="3"/>
      <charset val="134"/>
      <scheme val="minor"/>
    </font>
    <font>
      <sz val="10"/>
      <color theme="1"/>
      <name val="宋体"/>
      <family val="3"/>
      <charset val="134"/>
      <scheme val="minor"/>
    </font>
    <font>
      <b/>
      <sz val="16"/>
      <color theme="1"/>
      <name val="宋体"/>
      <family val="3"/>
      <charset val="134"/>
      <scheme val="minor"/>
    </font>
    <font>
      <sz val="10"/>
      <name val="宋体"/>
      <family val="3"/>
      <charset val="134"/>
    </font>
    <font>
      <sz val="10"/>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0">
    <xf numFmtId="0" fontId="0" fillId="0" borderId="0" xfId="0">
      <alignment vertical="center"/>
    </xf>
    <xf numFmtId="0" fontId="1"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176" fontId="8" fillId="0" borderId="0" xfId="0" applyNumberFormat="1" applyFont="1" applyBorder="1" applyAlignment="1">
      <alignment horizontal="center" vertical="center"/>
    </xf>
    <xf numFmtId="0" fontId="8"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10" fillId="0" borderId="0" xfId="0" applyFont="1">
      <alignment vertical="center"/>
    </xf>
    <xf numFmtId="0" fontId="0" fillId="0" borderId="0" xfId="0" applyFill="1" applyAlignment="1">
      <alignment vertical="center"/>
    </xf>
    <xf numFmtId="0" fontId="11" fillId="0" borderId="0" xfId="0" applyFont="1" applyFill="1" applyAlignment="1">
      <alignment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49" fontId="18"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4" fillId="0" borderId="1" xfId="0" applyFont="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176" fontId="0" fillId="0" borderId="0" xfId="0" applyNumberFormat="1" applyAlignment="1">
      <alignment horizontal="center" vertical="center"/>
    </xf>
    <xf numFmtId="0" fontId="1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0" fillId="0" borderId="1" xfId="0" applyBorder="1" applyAlignment="1">
      <alignment horizontal="center" vertical="center"/>
    </xf>
    <xf numFmtId="0" fontId="20" fillId="0" borderId="1" xfId="0" applyFont="1" applyBorder="1" applyAlignment="1">
      <alignment horizontal="center" vertical="center"/>
    </xf>
    <xf numFmtId="0" fontId="0" fillId="0" borderId="1" xfId="0" applyBorder="1" applyAlignment="1">
      <alignment horizontal="center" vertical="center"/>
    </xf>
  </cellXfs>
  <cellStyles count="1">
    <cellStyle name="常规" xfId="0" builtinId="0"/>
  </cellStyles>
  <dxfs count="4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tabSelected="1" topLeftCell="E7" workbookViewId="0">
      <selection activeCell="Q17" sqref="Q17"/>
    </sheetView>
  </sheetViews>
  <sheetFormatPr defaultColWidth="9" defaultRowHeight="13.5" x14ac:dyDescent="0.15"/>
  <cols>
    <col min="1" max="1" width="4.75" customWidth="1"/>
    <col min="2" max="2" width="6.625" customWidth="1"/>
    <col min="3" max="3" width="10.875" customWidth="1"/>
    <col min="4" max="4" width="7.625" customWidth="1"/>
    <col min="5" max="5" width="7.625" style="2" customWidth="1"/>
    <col min="6" max="6" width="80.625" style="4" customWidth="1"/>
    <col min="7" max="7" width="7.625" customWidth="1"/>
    <col min="8" max="8" width="7.625" style="2" customWidth="1"/>
    <col min="9" max="9" width="30.625" customWidth="1"/>
    <col min="10" max="10" width="7.625" style="3" customWidth="1"/>
    <col min="11" max="11" width="7.625" style="79" customWidth="1"/>
    <col min="12" max="12" width="30.625" style="4" customWidth="1"/>
    <col min="13" max="13" width="7.625" style="3" customWidth="1"/>
    <col min="14" max="15" width="7.625" style="79" customWidth="1"/>
    <col min="16" max="16" width="5.625" style="3" customWidth="1"/>
  </cols>
  <sheetData>
    <row r="1" spans="1:18" ht="30" customHeight="1" x14ac:dyDescent="0.15">
      <c r="A1" s="80" t="s">
        <v>33</v>
      </c>
      <c r="B1" s="81"/>
      <c r="C1" s="81"/>
      <c r="D1" s="81"/>
      <c r="E1" s="81"/>
      <c r="F1" s="81"/>
      <c r="G1" s="81"/>
      <c r="H1" s="81"/>
      <c r="I1" s="81"/>
      <c r="J1" s="81"/>
      <c r="K1" s="81"/>
      <c r="L1" s="81"/>
      <c r="M1" s="81"/>
      <c r="N1" s="81"/>
      <c r="O1" s="81"/>
      <c r="P1" s="81"/>
    </row>
    <row r="2" spans="1:18" ht="24.95" customHeight="1" x14ac:dyDescent="0.15">
      <c r="A2" s="82" t="s">
        <v>0</v>
      </c>
      <c r="B2" s="82" t="s">
        <v>1</v>
      </c>
      <c r="C2" s="82" t="s">
        <v>2</v>
      </c>
      <c r="D2" s="82" t="s">
        <v>3</v>
      </c>
      <c r="E2" s="82"/>
      <c r="F2" s="82" t="s">
        <v>4</v>
      </c>
      <c r="G2" s="82"/>
      <c r="H2" s="82"/>
      <c r="I2" s="82" t="s">
        <v>5</v>
      </c>
      <c r="J2" s="82"/>
      <c r="K2" s="82"/>
      <c r="L2" s="82" t="s">
        <v>6</v>
      </c>
      <c r="M2" s="82"/>
      <c r="N2" s="82"/>
      <c r="O2" s="83" t="s">
        <v>65</v>
      </c>
      <c r="P2" s="84" t="s">
        <v>66</v>
      </c>
      <c r="Q2" s="86" t="s">
        <v>73</v>
      </c>
    </row>
    <row r="3" spans="1:18" ht="24.95" customHeight="1" x14ac:dyDescent="0.15">
      <c r="A3" s="82"/>
      <c r="B3" s="82"/>
      <c r="C3" s="82"/>
      <c r="D3" s="48" t="s">
        <v>62</v>
      </c>
      <c r="E3" s="49" t="s">
        <v>63</v>
      </c>
      <c r="F3" s="67" t="s">
        <v>64</v>
      </c>
      <c r="G3" s="48" t="s">
        <v>62</v>
      </c>
      <c r="H3" s="49" t="s">
        <v>63</v>
      </c>
      <c r="I3" s="67" t="s">
        <v>7</v>
      </c>
      <c r="J3" s="48" t="s">
        <v>62</v>
      </c>
      <c r="K3" s="49" t="s">
        <v>63</v>
      </c>
      <c r="L3" s="67" t="s">
        <v>7</v>
      </c>
      <c r="M3" s="48" t="s">
        <v>62</v>
      </c>
      <c r="N3" s="49" t="s">
        <v>63</v>
      </c>
      <c r="O3" s="83"/>
      <c r="P3" s="84"/>
      <c r="Q3" s="87"/>
    </row>
    <row r="4" spans="1:18" ht="60" customHeight="1" x14ac:dyDescent="0.15">
      <c r="A4" s="54">
        <v>1</v>
      </c>
      <c r="B4" s="54" t="s">
        <v>8</v>
      </c>
      <c r="C4" s="50" t="s">
        <v>9</v>
      </c>
      <c r="D4" s="54">
        <v>86.5</v>
      </c>
      <c r="E4" s="8">
        <f>100*D4/MAX(D:D)</f>
        <v>98.072562358276642</v>
      </c>
      <c r="F4" s="51" t="s">
        <v>71</v>
      </c>
      <c r="G4" s="70">
        <v>25.6</v>
      </c>
      <c r="H4" s="31">
        <f>100*G4/MAX(G:G)</f>
        <v>100</v>
      </c>
      <c r="I4" s="56"/>
      <c r="J4" s="54">
        <v>0</v>
      </c>
      <c r="K4" s="31">
        <f>100*J4/MAX(J:J)</f>
        <v>0</v>
      </c>
      <c r="L4" s="62" t="s">
        <v>38</v>
      </c>
      <c r="M4" s="10">
        <v>11</v>
      </c>
      <c r="N4" s="31">
        <f>100*M4/MAX(M:M)</f>
        <v>31.428571428571427</v>
      </c>
      <c r="O4" s="71">
        <f>E4*0.4+H4*0.4+K4*0.1+N4*0.1</f>
        <v>82.371882086167801</v>
      </c>
      <c r="P4" s="33">
        <f t="shared" ref="P4:P19" si="0">_xlfn.RANK.EQ(O4,O:O)</f>
        <v>1</v>
      </c>
      <c r="Q4" s="88" t="s">
        <v>74</v>
      </c>
      <c r="R4" t="s">
        <v>10</v>
      </c>
    </row>
    <row r="5" spans="1:18" ht="80.099999999999994" customHeight="1" x14ac:dyDescent="0.15">
      <c r="A5" s="54">
        <v>2</v>
      </c>
      <c r="B5" s="52" t="s">
        <v>17</v>
      </c>
      <c r="C5" s="53" t="s">
        <v>18</v>
      </c>
      <c r="D5" s="54">
        <v>85.2</v>
      </c>
      <c r="E5" s="8">
        <f>100*D5/MAX(D:D)</f>
        <v>96.598639455782305</v>
      </c>
      <c r="F5" s="51" t="s">
        <v>48</v>
      </c>
      <c r="G5" s="70">
        <v>17.25</v>
      </c>
      <c r="H5" s="31">
        <f>100*G5/MAX(G:G)</f>
        <v>67.3828125</v>
      </c>
      <c r="I5" s="62" t="s">
        <v>35</v>
      </c>
      <c r="J5" s="54">
        <v>10</v>
      </c>
      <c r="K5" s="31">
        <f>100*J5/MAX(J:J)</f>
        <v>100</v>
      </c>
      <c r="L5" s="56" t="s">
        <v>59</v>
      </c>
      <c r="M5" s="10">
        <v>5</v>
      </c>
      <c r="N5" s="31">
        <f>100*M5/MAX(M:M)</f>
        <v>14.285714285714286</v>
      </c>
      <c r="O5" s="71">
        <f>E5*0.4+H5*0.4+K5*0.1+N5*0.1</f>
        <v>77.021152210884352</v>
      </c>
      <c r="P5" s="33">
        <f t="shared" si="0"/>
        <v>2</v>
      </c>
      <c r="Q5" s="88" t="s">
        <v>75</v>
      </c>
    </row>
    <row r="6" spans="1:18" ht="75" customHeight="1" x14ac:dyDescent="0.15">
      <c r="A6" s="54">
        <v>3</v>
      </c>
      <c r="B6" s="57" t="s">
        <v>13</v>
      </c>
      <c r="C6" s="50" t="s">
        <v>14</v>
      </c>
      <c r="D6" s="54">
        <v>83.8</v>
      </c>
      <c r="E6" s="8">
        <f>100*D6/MAX(D:D)</f>
        <v>95.011337868480723</v>
      </c>
      <c r="F6" s="68" t="s">
        <v>46</v>
      </c>
      <c r="G6" s="10">
        <v>19.75</v>
      </c>
      <c r="H6" s="31">
        <f>100*G6/MAX(G:G)</f>
        <v>77.1484375</v>
      </c>
      <c r="I6" s="32" t="s">
        <v>72</v>
      </c>
      <c r="J6" s="54">
        <v>6</v>
      </c>
      <c r="K6" s="31">
        <f>100*J6/MAX(J:J)</f>
        <v>60</v>
      </c>
      <c r="L6" s="62" t="s">
        <v>34</v>
      </c>
      <c r="M6" s="10">
        <v>2</v>
      </c>
      <c r="N6" s="31">
        <f>100*M6/MAX(M:M)</f>
        <v>5.7142857142857144</v>
      </c>
      <c r="O6" s="71">
        <f>E6*0.4+H6*0.4+K6*0.1+N6*0.1</f>
        <v>75.435338718820859</v>
      </c>
      <c r="P6" s="33">
        <f t="shared" si="0"/>
        <v>3</v>
      </c>
      <c r="Q6" s="88" t="s">
        <v>75</v>
      </c>
    </row>
    <row r="7" spans="1:18" ht="60" customHeight="1" x14ac:dyDescent="0.15">
      <c r="A7" s="54">
        <v>4</v>
      </c>
      <c r="B7" s="54" t="s">
        <v>21</v>
      </c>
      <c r="C7" s="55" t="s">
        <v>22</v>
      </c>
      <c r="D7" s="54">
        <v>88.2</v>
      </c>
      <c r="E7" s="8">
        <f>100*D7/MAX(D:D)</f>
        <v>100</v>
      </c>
      <c r="F7" s="56" t="s">
        <v>49</v>
      </c>
      <c r="G7" s="10">
        <v>19.25</v>
      </c>
      <c r="H7" s="31">
        <f>100*G7/MAX(G:G)</f>
        <v>75.1953125</v>
      </c>
      <c r="I7" s="56"/>
      <c r="J7" s="10">
        <v>0</v>
      </c>
      <c r="K7" s="31">
        <f>100*J7/MAX(J:J)</f>
        <v>0</v>
      </c>
      <c r="L7" s="56" t="s">
        <v>61</v>
      </c>
      <c r="M7" s="78">
        <v>12</v>
      </c>
      <c r="N7" s="31">
        <f>100*M7/MAX(M:M)</f>
        <v>34.285714285714285</v>
      </c>
      <c r="O7" s="71">
        <f>E7*0.4+H7*0.4+K7*0.1+N7*0.1</f>
        <v>73.506696428571431</v>
      </c>
      <c r="P7" s="33">
        <f t="shared" si="0"/>
        <v>4</v>
      </c>
      <c r="Q7" s="88" t="s">
        <v>75</v>
      </c>
    </row>
    <row r="8" spans="1:18" ht="50.1" customHeight="1" x14ac:dyDescent="0.15">
      <c r="A8" s="54">
        <v>5</v>
      </c>
      <c r="B8" s="52" t="s">
        <v>15</v>
      </c>
      <c r="C8" s="53" t="s">
        <v>16</v>
      </c>
      <c r="D8" s="54">
        <v>86.5</v>
      </c>
      <c r="E8" s="8">
        <f>100*D8/MAX(D:D)</f>
        <v>98.072562358276642</v>
      </c>
      <c r="F8" s="51" t="s">
        <v>47</v>
      </c>
      <c r="G8" s="70">
        <v>16.25</v>
      </c>
      <c r="H8" s="31">
        <f>100*G8/MAX(G:G)</f>
        <v>63.4765625</v>
      </c>
      <c r="I8" s="60"/>
      <c r="J8" s="54">
        <v>0</v>
      </c>
      <c r="K8" s="31">
        <f>100*J8/MAX(J:J)</f>
        <v>0</v>
      </c>
      <c r="L8" s="56" t="s">
        <v>58</v>
      </c>
      <c r="M8" s="10">
        <v>10</v>
      </c>
      <c r="N8" s="31">
        <f>100*M8/MAX(M:M)</f>
        <v>28.571428571428573</v>
      </c>
      <c r="O8" s="71">
        <f>E8*0.4+H8*0.4+K8*0.1+N8*0.1</f>
        <v>67.476792800453524</v>
      </c>
      <c r="P8" s="33">
        <f t="shared" si="0"/>
        <v>5</v>
      </c>
      <c r="Q8" s="88" t="s">
        <v>76</v>
      </c>
      <c r="R8" t="s">
        <v>10</v>
      </c>
    </row>
    <row r="9" spans="1:18" ht="50.1" customHeight="1" x14ac:dyDescent="0.15">
      <c r="A9" s="54">
        <v>6</v>
      </c>
      <c r="B9" s="63" t="s">
        <v>39</v>
      </c>
      <c r="C9" s="64" t="s">
        <v>40</v>
      </c>
      <c r="D9" s="63">
        <v>84.6</v>
      </c>
      <c r="E9" s="8">
        <f>100*D9/MAX(D:D)</f>
        <v>95.918367346938766</v>
      </c>
      <c r="F9" s="56" t="s">
        <v>67</v>
      </c>
      <c r="G9" s="65">
        <v>15.75</v>
      </c>
      <c r="H9" s="31">
        <f>100*G9/MAX(G:G)</f>
        <v>61.5234375</v>
      </c>
      <c r="I9" s="62"/>
      <c r="J9" s="65">
        <v>0</v>
      </c>
      <c r="K9" s="31">
        <f>100*J9/MAX(J:J)</f>
        <v>0</v>
      </c>
      <c r="L9" s="62"/>
      <c r="M9" s="66">
        <v>0</v>
      </c>
      <c r="N9" s="31">
        <f>100*M9/MAX(M:M)</f>
        <v>0</v>
      </c>
      <c r="O9" s="71">
        <f>E9*0.4+H9*0.4+K9*0.1+N9*0.1</f>
        <v>62.976721938775505</v>
      </c>
      <c r="P9" s="33">
        <f t="shared" si="0"/>
        <v>6</v>
      </c>
      <c r="Q9" s="88" t="s">
        <v>76</v>
      </c>
      <c r="R9" t="s">
        <v>10</v>
      </c>
    </row>
    <row r="10" spans="1:18" s="46" customFormat="1" ht="39.950000000000003" customHeight="1" x14ac:dyDescent="0.15">
      <c r="A10" s="54">
        <v>7</v>
      </c>
      <c r="B10" s="54" t="s">
        <v>27</v>
      </c>
      <c r="C10" s="50" t="s">
        <v>28</v>
      </c>
      <c r="D10" s="54">
        <v>83.3</v>
      </c>
      <c r="E10" s="8">
        <f>100*D10/MAX(D:D)</f>
        <v>94.444444444444443</v>
      </c>
      <c r="F10" s="51" t="s">
        <v>68</v>
      </c>
      <c r="G10" s="70">
        <v>15.25</v>
      </c>
      <c r="H10" s="31">
        <f>100*G10/MAX(G:G)</f>
        <v>59.5703125</v>
      </c>
      <c r="I10" s="56"/>
      <c r="J10" s="54">
        <v>0</v>
      </c>
      <c r="K10" s="31">
        <f>100*J10/MAX(J:J)</f>
        <v>0</v>
      </c>
      <c r="L10" s="56"/>
      <c r="M10" s="10">
        <v>0</v>
      </c>
      <c r="N10" s="31">
        <f>100*M10/MAX(M:M)</f>
        <v>0</v>
      </c>
      <c r="O10" s="71">
        <f>E10*0.4+H10*0.4+K10*0.1+N10*0.1</f>
        <v>61.605902777777779</v>
      </c>
      <c r="P10" s="33">
        <f t="shared" si="0"/>
        <v>7</v>
      </c>
      <c r="Q10" s="88" t="s">
        <v>76</v>
      </c>
    </row>
    <row r="11" spans="1:18" ht="39.950000000000003" customHeight="1" x14ac:dyDescent="0.15">
      <c r="A11" s="54">
        <v>9</v>
      </c>
      <c r="B11" s="63" t="s">
        <v>36</v>
      </c>
      <c r="C11" s="64" t="s">
        <v>37</v>
      </c>
      <c r="D11" s="63">
        <v>83.5</v>
      </c>
      <c r="E11" s="8">
        <f>100*D11/MAX(D:D)</f>
        <v>94.671201814058961</v>
      </c>
      <c r="F11" s="56" t="s">
        <v>51</v>
      </c>
      <c r="G11" s="65">
        <v>11.25</v>
      </c>
      <c r="H11" s="31">
        <f>100*G11/MAX(G:G)</f>
        <v>43.9453125</v>
      </c>
      <c r="I11" s="62"/>
      <c r="J11" s="65">
        <v>0</v>
      </c>
      <c r="K11" s="31">
        <f>100*J11/MAX(J:J)</f>
        <v>0</v>
      </c>
      <c r="L11" s="62"/>
      <c r="M11" s="66">
        <v>0</v>
      </c>
      <c r="N11" s="31">
        <f>100*M11/MAX(M:M)</f>
        <v>0</v>
      </c>
      <c r="O11" s="71">
        <f>E11*0.4+H11*0.4+K11*0.1+N11*0.1</f>
        <v>55.446605725623584</v>
      </c>
      <c r="P11" s="33">
        <f t="shared" si="0"/>
        <v>8</v>
      </c>
      <c r="Q11" s="88" t="s">
        <v>76</v>
      </c>
    </row>
    <row r="12" spans="1:18" s="47" customFormat="1" ht="30" customHeight="1" x14ac:dyDescent="0.15">
      <c r="A12" s="54">
        <v>8</v>
      </c>
      <c r="B12" s="54" t="s">
        <v>19</v>
      </c>
      <c r="C12" s="55" t="s">
        <v>20</v>
      </c>
      <c r="D12" s="54">
        <v>84</v>
      </c>
      <c r="E12" s="8">
        <f>100*D12/MAX(D:D)</f>
        <v>95.238095238095241</v>
      </c>
      <c r="F12" s="56" t="s">
        <v>57</v>
      </c>
      <c r="G12" s="10">
        <v>10</v>
      </c>
      <c r="H12" s="31">
        <f>100*G12/MAX(G:G)</f>
        <v>39.0625</v>
      </c>
      <c r="I12" s="56"/>
      <c r="J12" s="10">
        <v>0</v>
      </c>
      <c r="K12" s="31">
        <f>100*J12/MAX(J:J)</f>
        <v>0</v>
      </c>
      <c r="L12" s="56" t="s">
        <v>60</v>
      </c>
      <c r="M12" s="78">
        <v>5</v>
      </c>
      <c r="N12" s="31">
        <f>100*M12/MAX(M:M)</f>
        <v>14.285714285714286</v>
      </c>
      <c r="O12" s="71">
        <f>E12*0.4+H12*0.4+K12*0.1+N12*0.1</f>
        <v>55.148809523809526</v>
      </c>
      <c r="P12" s="33">
        <f t="shared" si="0"/>
        <v>9</v>
      </c>
      <c r="Q12" s="88" t="s">
        <v>76</v>
      </c>
    </row>
    <row r="13" spans="1:18" s="47" customFormat="1" ht="30" customHeight="1" x14ac:dyDescent="0.15">
      <c r="A13" s="54">
        <v>10</v>
      </c>
      <c r="B13" s="54" t="s">
        <v>11</v>
      </c>
      <c r="C13" s="50" t="s">
        <v>12</v>
      </c>
      <c r="D13" s="54">
        <v>83.8</v>
      </c>
      <c r="E13" s="8">
        <f>100*D13/MAX(D:D)</f>
        <v>95.011337868480723</v>
      </c>
      <c r="F13" s="51" t="s">
        <v>45</v>
      </c>
      <c r="G13" s="70">
        <v>10</v>
      </c>
      <c r="H13" s="31">
        <f>100*G13/MAX(G:G)</f>
        <v>39.0625</v>
      </c>
      <c r="I13" s="56"/>
      <c r="J13" s="54">
        <v>0</v>
      </c>
      <c r="K13" s="31">
        <f>100*J13/MAX(J:J)</f>
        <v>0</v>
      </c>
      <c r="L13" s="56"/>
      <c r="M13" s="10">
        <v>0</v>
      </c>
      <c r="N13" s="31">
        <f>100*M13/MAX(M:M)</f>
        <v>0</v>
      </c>
      <c r="O13" s="71">
        <f>E13*0.4+H13*0.4+K13*0.1+N13*0.1</f>
        <v>53.629535147392289</v>
      </c>
      <c r="P13" s="33">
        <f t="shared" si="0"/>
        <v>10</v>
      </c>
      <c r="Q13" s="88" t="s">
        <v>76</v>
      </c>
    </row>
    <row r="14" spans="1:18" ht="39.950000000000003" customHeight="1" x14ac:dyDescent="0.15">
      <c r="A14" s="54">
        <v>11</v>
      </c>
      <c r="B14" s="57" t="s">
        <v>23</v>
      </c>
      <c r="C14" s="55" t="s">
        <v>24</v>
      </c>
      <c r="D14" s="57">
        <v>83.1</v>
      </c>
      <c r="E14" s="8">
        <f>100*D14/MAX(D:D)</f>
        <v>94.217687074829925</v>
      </c>
      <c r="F14" s="58" t="s">
        <v>50</v>
      </c>
      <c r="G14" s="67">
        <v>8.24</v>
      </c>
      <c r="H14" s="31">
        <f>100*G14/MAX(G:G)</f>
        <v>32.1875</v>
      </c>
      <c r="I14" s="58"/>
      <c r="J14" s="67">
        <v>0</v>
      </c>
      <c r="K14" s="31">
        <f>100*J14/MAX(J:J)</f>
        <v>0</v>
      </c>
      <c r="L14" s="58"/>
      <c r="M14" s="7">
        <v>0</v>
      </c>
      <c r="N14" s="31">
        <f>100*M14/MAX(M:M)</f>
        <v>0</v>
      </c>
      <c r="O14" s="71">
        <f>E14*0.4+H14*0.4+K14*0.1+N14*0.1</f>
        <v>50.562074829931973</v>
      </c>
      <c r="P14" s="33">
        <f t="shared" si="0"/>
        <v>11</v>
      </c>
      <c r="Q14" s="88" t="s">
        <v>76</v>
      </c>
    </row>
    <row r="15" spans="1:18" ht="60" customHeight="1" x14ac:dyDescent="0.15">
      <c r="A15" s="54">
        <v>16</v>
      </c>
      <c r="B15" s="54" t="s">
        <v>25</v>
      </c>
      <c r="C15" s="55" t="s">
        <v>26</v>
      </c>
      <c r="D15" s="54">
        <v>80.599999999999994</v>
      </c>
      <c r="E15" s="8">
        <f>100*D15/MAX(D:D)</f>
        <v>91.38321995464851</v>
      </c>
      <c r="F15" s="56" t="s">
        <v>52</v>
      </c>
      <c r="G15" s="10">
        <v>2</v>
      </c>
      <c r="H15" s="31">
        <f>100*G15/MAX(G:G)</f>
        <v>7.8125</v>
      </c>
      <c r="I15" s="56"/>
      <c r="J15" s="10">
        <v>0</v>
      </c>
      <c r="K15" s="31">
        <f>100*J15/MAX(J:J)</f>
        <v>0</v>
      </c>
      <c r="L15" s="56" t="s">
        <v>69</v>
      </c>
      <c r="M15" s="78">
        <v>35</v>
      </c>
      <c r="N15" s="31">
        <f>100*M15/MAX(M:M)</f>
        <v>100</v>
      </c>
      <c r="O15" s="71">
        <f>E15*0.4+H15*0.4+K15*0.1+N15*0.1</f>
        <v>49.678287981859405</v>
      </c>
      <c r="P15" s="33">
        <f t="shared" si="0"/>
        <v>12</v>
      </c>
      <c r="Q15" s="88" t="s">
        <v>77</v>
      </c>
      <c r="R15" t="s">
        <v>10</v>
      </c>
    </row>
    <row r="16" spans="1:18" ht="30" customHeight="1" x14ac:dyDescent="0.15">
      <c r="A16" s="54">
        <v>12</v>
      </c>
      <c r="B16" s="54" t="s">
        <v>42</v>
      </c>
      <c r="C16" s="33">
        <v>19021701011</v>
      </c>
      <c r="D16" s="54">
        <v>84.1</v>
      </c>
      <c r="E16" s="8">
        <f>100*D16/MAX(D:D)</f>
        <v>95.351473922902485</v>
      </c>
      <c r="F16" s="61" t="s">
        <v>54</v>
      </c>
      <c r="G16" s="54">
        <v>6</v>
      </c>
      <c r="H16" s="31">
        <f>100*G16/MAX(G:G)</f>
        <v>23.4375</v>
      </c>
      <c r="I16" s="54"/>
      <c r="J16" s="54">
        <v>0</v>
      </c>
      <c r="K16" s="31">
        <f>100*J16/MAX(J:J)</f>
        <v>0</v>
      </c>
      <c r="L16" s="72"/>
      <c r="M16" s="34">
        <v>0</v>
      </c>
      <c r="N16" s="31">
        <f>100*M16/MAX(M:M)</f>
        <v>0</v>
      </c>
      <c r="O16" s="71">
        <f>E16*0.4+H16*0.4+K16*0.1+N16*0.1</f>
        <v>47.515589569160994</v>
      </c>
      <c r="P16" s="33">
        <f t="shared" si="0"/>
        <v>13</v>
      </c>
      <c r="Q16" s="88" t="s">
        <v>77</v>
      </c>
    </row>
    <row r="17" spans="1:17" ht="30" customHeight="1" x14ac:dyDescent="0.15">
      <c r="A17" s="54">
        <v>13</v>
      </c>
      <c r="B17" s="54" t="s">
        <v>44</v>
      </c>
      <c r="C17" s="69">
        <v>1902170110</v>
      </c>
      <c r="D17" s="34">
        <v>80.8</v>
      </c>
      <c r="E17" s="8">
        <f>100*D17/MAX(D:D)</f>
        <v>91.609977324263042</v>
      </c>
      <c r="F17" s="77" t="s">
        <v>56</v>
      </c>
      <c r="G17" s="9">
        <v>5</v>
      </c>
      <c r="H17" s="31">
        <f>100*G17/MAX(G:G)</f>
        <v>19.53125</v>
      </c>
      <c r="I17" s="76"/>
      <c r="J17" s="34">
        <v>0</v>
      </c>
      <c r="K17" s="31">
        <f>100*J17/MAX(J:J)</f>
        <v>0</v>
      </c>
      <c r="L17" s="77"/>
      <c r="M17" s="9">
        <v>0</v>
      </c>
      <c r="N17" s="31">
        <f>100*M17/MAX(M:M)</f>
        <v>0</v>
      </c>
      <c r="O17" s="71">
        <f>E17*0.4+H17*0.4+K17*0.1+N17*0.1</f>
        <v>44.456490929705218</v>
      </c>
      <c r="P17" s="33">
        <f t="shared" si="0"/>
        <v>14</v>
      </c>
      <c r="Q17" s="88" t="s">
        <v>77</v>
      </c>
    </row>
    <row r="18" spans="1:17" s="1" customFormat="1" ht="30" customHeight="1" x14ac:dyDescent="0.15">
      <c r="A18" s="54">
        <v>14</v>
      </c>
      <c r="B18" s="54" t="s">
        <v>41</v>
      </c>
      <c r="C18" s="54">
        <v>19021701013</v>
      </c>
      <c r="D18" s="69">
        <v>81.900000000000006</v>
      </c>
      <c r="E18" s="8">
        <f>100*D18/MAX(D:D)</f>
        <v>92.857142857142861</v>
      </c>
      <c r="F18" s="51" t="s">
        <v>53</v>
      </c>
      <c r="G18" s="70">
        <v>4</v>
      </c>
      <c r="H18" s="31">
        <f>100*G18/MAX(G:G)</f>
        <v>15.625</v>
      </c>
      <c r="I18" s="70"/>
      <c r="J18" s="70">
        <v>0</v>
      </c>
      <c r="K18" s="31">
        <f>100*J18/MAX(J:J)</f>
        <v>0</v>
      </c>
      <c r="L18" s="51"/>
      <c r="M18" s="70">
        <v>0</v>
      </c>
      <c r="N18" s="31">
        <f>100*M18/MAX(M:M)</f>
        <v>0</v>
      </c>
      <c r="O18" s="71">
        <f>E18*0.4+H18*0.4+K18*0.1+N18*0.1</f>
        <v>43.392857142857146</v>
      </c>
      <c r="P18" s="33">
        <f t="shared" si="0"/>
        <v>15</v>
      </c>
      <c r="Q18" s="88" t="s">
        <v>78</v>
      </c>
    </row>
    <row r="19" spans="1:17" s="1" customFormat="1" ht="30" customHeight="1" x14ac:dyDescent="0.15">
      <c r="A19" s="54">
        <v>15</v>
      </c>
      <c r="B19" s="54" t="s">
        <v>43</v>
      </c>
      <c r="C19" s="69">
        <v>19021701015</v>
      </c>
      <c r="D19" s="54">
        <v>80.8</v>
      </c>
      <c r="E19" s="8">
        <f>100*D19/MAX(D:D)</f>
        <v>91.609977324263042</v>
      </c>
      <c r="F19" s="73" t="s">
        <v>55</v>
      </c>
      <c r="G19" s="54">
        <v>4</v>
      </c>
      <c r="H19" s="31">
        <f>100*G19/MAX(G:G)</f>
        <v>15.625</v>
      </c>
      <c r="I19" s="74"/>
      <c r="J19" s="54">
        <v>0</v>
      </c>
      <c r="K19" s="31">
        <f>100*J19/MAX(J:J)</f>
        <v>0</v>
      </c>
      <c r="L19" s="75"/>
      <c r="M19" s="34">
        <v>0</v>
      </c>
      <c r="N19" s="31">
        <f>100*M19/MAX(M:M)</f>
        <v>0</v>
      </c>
      <c r="O19" s="71">
        <f>E19*0.4+H19*0.4+K19*0.1+N19*0.1</f>
        <v>42.893990929705218</v>
      </c>
      <c r="P19" s="33">
        <f t="shared" si="0"/>
        <v>16</v>
      </c>
      <c r="Q19" s="88" t="s">
        <v>78</v>
      </c>
    </row>
    <row r="20" spans="1:17" s="1" customFormat="1" ht="27.75" customHeight="1" x14ac:dyDescent="0.15">
      <c r="A20" s="23"/>
      <c r="B20" s="23"/>
      <c r="C20" s="24"/>
      <c r="D20" s="23"/>
      <c r="E20" s="14"/>
      <c r="F20" s="59"/>
      <c r="G20" s="29"/>
      <c r="H20" s="16"/>
      <c r="I20" s="29"/>
      <c r="J20" s="23"/>
      <c r="K20" s="16"/>
      <c r="L20" s="43"/>
      <c r="M20" s="26"/>
      <c r="N20" s="16"/>
      <c r="O20" s="37"/>
      <c r="P20" s="22"/>
    </row>
    <row r="21" spans="1:17" ht="120" customHeight="1" x14ac:dyDescent="0.15"/>
    <row r="22" spans="1:17" ht="120" customHeight="1" x14ac:dyDescent="0.15"/>
    <row r="23" spans="1:17" ht="120" customHeight="1" x14ac:dyDescent="0.15"/>
    <row r="24" spans="1:17" ht="120" customHeight="1" x14ac:dyDescent="0.15"/>
    <row r="25" spans="1:17" ht="120" customHeight="1" x14ac:dyDescent="0.15"/>
    <row r="26" spans="1:17" ht="120" customHeight="1" x14ac:dyDescent="0.15"/>
    <row r="27" spans="1:17" ht="120" customHeight="1" x14ac:dyDescent="0.15"/>
  </sheetData>
  <autoFilter ref="A3:P20">
    <sortState ref="A5:P20">
      <sortCondition ref="P2"/>
    </sortState>
  </autoFilter>
  <sortState ref="A4:O19">
    <sortCondition descending="1" ref="O4:O19"/>
  </sortState>
  <mergeCells count="11">
    <mergeCell ref="Q2:Q3"/>
    <mergeCell ref="A1:P1"/>
    <mergeCell ref="D2:E2"/>
    <mergeCell ref="F2:H2"/>
    <mergeCell ref="I2:K2"/>
    <mergeCell ref="L2:N2"/>
    <mergeCell ref="A2:A3"/>
    <mergeCell ref="B2:B3"/>
    <mergeCell ref="C2:C3"/>
    <mergeCell ref="O2:O3"/>
    <mergeCell ref="P2:P3"/>
  </mergeCells>
  <phoneticPr fontId="15" type="noConversion"/>
  <conditionalFormatting sqref="E2:E3 E21:E1048576">
    <cfRule type="cellIs" dxfId="41" priority="58" operator="equal">
      <formula>40</formula>
    </cfRule>
  </conditionalFormatting>
  <conditionalFormatting sqref="H2:H3 H21:H1048576">
    <cfRule type="cellIs" dxfId="40" priority="57" operator="equal">
      <formula>40</formula>
    </cfRule>
  </conditionalFormatting>
  <conditionalFormatting sqref="K2:K3 N2:N3 K21:K1048576 N21:N1048576">
    <cfRule type="cellIs" dxfId="39" priority="56" operator="equal">
      <formula>10</formula>
    </cfRule>
  </conditionalFormatting>
  <conditionalFormatting sqref="E4:E20 H4:H20">
    <cfRule type="cellIs" dxfId="38" priority="8" operator="equal">
      <formula>40</formula>
    </cfRule>
  </conditionalFormatting>
  <conditionalFormatting sqref="K4:K20 N4:N20">
    <cfRule type="cellIs" dxfId="37" priority="7" operator="equal">
      <formula>10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E1" zoomScaleNormal="100" workbookViewId="0">
      <selection activeCell="I4" sqref="I4"/>
    </sheetView>
  </sheetViews>
  <sheetFormatPr defaultColWidth="9" defaultRowHeight="13.5" x14ac:dyDescent="0.15"/>
  <cols>
    <col min="1" max="1" width="4.75" customWidth="1"/>
    <col min="2" max="2" width="8.625" customWidth="1"/>
    <col min="3" max="3" width="11.5" customWidth="1"/>
    <col min="4" max="4" width="8.625" customWidth="1"/>
    <col min="5" max="5" width="7.25" style="2" customWidth="1"/>
    <col min="6" max="6" width="50.625" style="3" customWidth="1"/>
    <col min="7" max="7" width="7.75" customWidth="1"/>
    <col min="8" max="8" width="7.25" style="2" customWidth="1"/>
    <col min="9" max="9" width="50.625" customWidth="1"/>
    <col min="10" max="10" width="7.5" customWidth="1"/>
    <col min="11" max="11" width="9.25" style="2" customWidth="1"/>
    <col min="12" max="12" width="30.625" style="4" customWidth="1"/>
    <col min="13" max="13" width="7.375" customWidth="1"/>
    <col min="14" max="14" width="7.125" style="2" customWidth="1"/>
    <col min="15" max="15" width="7.875" style="2" customWidth="1"/>
    <col min="16" max="16" width="7.125" customWidth="1"/>
  </cols>
  <sheetData>
    <row r="1" spans="1:19" ht="39.950000000000003" customHeight="1" x14ac:dyDescent="0.15">
      <c r="A1" s="81" t="s">
        <v>70</v>
      </c>
      <c r="B1" s="81"/>
      <c r="C1" s="81"/>
      <c r="D1" s="81"/>
      <c r="E1" s="81"/>
      <c r="F1" s="81"/>
      <c r="G1" s="81"/>
      <c r="H1" s="81"/>
      <c r="I1" s="81"/>
      <c r="J1" s="81"/>
      <c r="K1" s="81"/>
      <c r="L1" s="81"/>
      <c r="M1" s="81"/>
      <c r="N1" s="81"/>
      <c r="O1" s="81"/>
      <c r="P1" s="81"/>
    </row>
    <row r="2" spans="1:19" ht="24.95" customHeight="1" x14ac:dyDescent="0.15">
      <c r="A2" s="82" t="s">
        <v>0</v>
      </c>
      <c r="B2" s="82" t="s">
        <v>1</v>
      </c>
      <c r="C2" s="82" t="s">
        <v>2</v>
      </c>
      <c r="D2" s="82" t="s">
        <v>3</v>
      </c>
      <c r="E2" s="82"/>
      <c r="F2" s="82" t="s">
        <v>4</v>
      </c>
      <c r="G2" s="82"/>
      <c r="H2" s="82"/>
      <c r="I2" s="82" t="s">
        <v>5</v>
      </c>
      <c r="J2" s="82"/>
      <c r="K2" s="82"/>
      <c r="L2" s="82" t="s">
        <v>6</v>
      </c>
      <c r="M2" s="82"/>
      <c r="N2" s="82"/>
      <c r="O2" s="85" t="s">
        <v>29</v>
      </c>
      <c r="P2" s="82" t="s">
        <v>30</v>
      </c>
      <c r="Q2" s="86" t="s">
        <v>73</v>
      </c>
    </row>
    <row r="3" spans="1:19" ht="24.95" customHeight="1" x14ac:dyDescent="0.15">
      <c r="A3" s="82"/>
      <c r="B3" s="82"/>
      <c r="C3" s="82"/>
      <c r="D3" s="5" t="s">
        <v>31</v>
      </c>
      <c r="E3" s="6" t="s">
        <v>32</v>
      </c>
      <c r="F3" s="5" t="s">
        <v>7</v>
      </c>
      <c r="G3" s="5" t="s">
        <v>31</v>
      </c>
      <c r="H3" s="6" t="s">
        <v>32</v>
      </c>
      <c r="I3" s="5" t="s">
        <v>7</v>
      </c>
      <c r="J3" s="5" t="s">
        <v>31</v>
      </c>
      <c r="K3" s="6" t="s">
        <v>32</v>
      </c>
      <c r="L3" s="30" t="s">
        <v>7</v>
      </c>
      <c r="M3" s="5" t="s">
        <v>31</v>
      </c>
      <c r="N3" s="6" t="s">
        <v>32</v>
      </c>
      <c r="O3" s="85"/>
      <c r="P3" s="82"/>
      <c r="Q3" s="87"/>
    </row>
    <row r="4" spans="1:19" ht="99.95" customHeight="1" x14ac:dyDescent="0.15">
      <c r="A4" s="54">
        <v>1</v>
      </c>
      <c r="B4" s="54" t="s">
        <v>8</v>
      </c>
      <c r="C4" s="50" t="s">
        <v>9</v>
      </c>
      <c r="D4" s="54">
        <v>86.5</v>
      </c>
      <c r="E4" s="8">
        <f t="shared" ref="E4:E6" si="0">100*D4/MAX(D:D)</f>
        <v>98.072562358276642</v>
      </c>
      <c r="F4" s="51" t="s">
        <v>71</v>
      </c>
      <c r="G4" s="70">
        <v>25.6</v>
      </c>
      <c r="H4" s="31">
        <f t="shared" ref="H4:H6" si="1">100*G4/MAX(G:G)</f>
        <v>100</v>
      </c>
      <c r="I4" s="56"/>
      <c r="J4" s="54">
        <v>0</v>
      </c>
      <c r="K4" s="31">
        <v>0</v>
      </c>
      <c r="L4" s="62" t="s">
        <v>38</v>
      </c>
      <c r="M4" s="10">
        <v>11</v>
      </c>
      <c r="N4" s="31">
        <f t="shared" ref="N4:N6" si="2">100*M4/MAX(M:M)</f>
        <v>91.666666666666671</v>
      </c>
      <c r="O4" s="71">
        <f t="shared" ref="O4:O6" si="3">E4*0.4+H4*0.4+K4*0.1+N4*0.1</f>
        <v>88.395691609977334</v>
      </c>
      <c r="P4" s="33">
        <f t="shared" ref="P4:P6" si="4">_xlfn.RANK.EQ(O4,O:O)</f>
        <v>1</v>
      </c>
      <c r="Q4" s="88" t="s">
        <v>79</v>
      </c>
    </row>
    <row r="5" spans="1:19" ht="99.95" customHeight="1" x14ac:dyDescent="0.15">
      <c r="A5" s="54">
        <v>4</v>
      </c>
      <c r="B5" s="54" t="s">
        <v>21</v>
      </c>
      <c r="C5" s="55" t="s">
        <v>22</v>
      </c>
      <c r="D5" s="54">
        <v>88.2</v>
      </c>
      <c r="E5" s="8">
        <f t="shared" si="0"/>
        <v>100</v>
      </c>
      <c r="F5" s="56" t="s">
        <v>49</v>
      </c>
      <c r="G5" s="10">
        <v>19.25</v>
      </c>
      <c r="H5" s="31">
        <f t="shared" si="1"/>
        <v>75.1953125</v>
      </c>
      <c r="I5" s="56"/>
      <c r="J5" s="10">
        <v>0</v>
      </c>
      <c r="K5" s="31">
        <v>0</v>
      </c>
      <c r="L5" s="56" t="s">
        <v>61</v>
      </c>
      <c r="M5" s="78">
        <v>12</v>
      </c>
      <c r="N5" s="31">
        <f t="shared" si="2"/>
        <v>100</v>
      </c>
      <c r="O5" s="71">
        <f t="shared" si="3"/>
        <v>80.078125</v>
      </c>
      <c r="P5" s="33">
        <f t="shared" si="4"/>
        <v>2</v>
      </c>
      <c r="Q5" s="88" t="s">
        <v>79</v>
      </c>
    </row>
    <row r="6" spans="1:19" ht="99.95" customHeight="1" x14ac:dyDescent="0.15">
      <c r="A6" s="54">
        <v>5</v>
      </c>
      <c r="B6" s="52" t="s">
        <v>15</v>
      </c>
      <c r="C6" s="53" t="s">
        <v>16</v>
      </c>
      <c r="D6" s="54">
        <v>86.5</v>
      </c>
      <c r="E6" s="8">
        <f t="shared" si="0"/>
        <v>98.072562358276642</v>
      </c>
      <c r="F6" s="51" t="s">
        <v>47</v>
      </c>
      <c r="G6" s="70">
        <v>16.25</v>
      </c>
      <c r="H6" s="31">
        <f t="shared" si="1"/>
        <v>63.4765625</v>
      </c>
      <c r="I6" s="60"/>
      <c r="J6" s="54">
        <v>0</v>
      </c>
      <c r="K6" s="31">
        <v>0</v>
      </c>
      <c r="L6" s="56" t="s">
        <v>58</v>
      </c>
      <c r="M6" s="10">
        <v>10</v>
      </c>
      <c r="N6" s="31">
        <f t="shared" si="2"/>
        <v>83.333333333333329</v>
      </c>
      <c r="O6" s="71">
        <f t="shared" si="3"/>
        <v>72.952983276643991</v>
      </c>
      <c r="P6" s="33">
        <f t="shared" si="4"/>
        <v>3</v>
      </c>
      <c r="Q6" s="89"/>
      <c r="S6" s="45" t="s">
        <v>10</v>
      </c>
    </row>
    <row r="7" spans="1:19" ht="99.95" customHeight="1" x14ac:dyDescent="0.15">
      <c r="A7" s="11"/>
      <c r="B7" s="11"/>
      <c r="C7" s="12"/>
      <c r="D7" s="13"/>
      <c r="E7" s="14"/>
      <c r="F7" s="15"/>
      <c r="G7" s="15"/>
      <c r="H7" s="16"/>
      <c r="I7" s="15"/>
      <c r="J7" s="15"/>
      <c r="K7" s="16"/>
      <c r="L7" s="35"/>
      <c r="M7" s="36"/>
      <c r="N7" s="16"/>
      <c r="O7" s="37"/>
      <c r="P7" s="22"/>
    </row>
    <row r="8" spans="1:19" ht="60" customHeight="1" x14ac:dyDescent="0.15">
      <c r="A8" s="11"/>
      <c r="B8" s="17"/>
      <c r="C8" s="18"/>
      <c r="D8" s="11"/>
      <c r="E8" s="14"/>
      <c r="F8" s="15"/>
      <c r="G8" s="15"/>
      <c r="H8" s="16"/>
      <c r="I8" s="15"/>
      <c r="J8" s="15"/>
      <c r="K8" s="16"/>
      <c r="L8" s="35"/>
      <c r="M8" s="11"/>
      <c r="N8" s="16"/>
      <c r="O8" s="37"/>
      <c r="P8" s="22"/>
    </row>
    <row r="9" spans="1:19" ht="150" customHeight="1" x14ac:dyDescent="0.15">
      <c r="A9" s="11"/>
      <c r="B9" s="11"/>
      <c r="C9" s="18"/>
      <c r="D9" s="11"/>
      <c r="E9" s="14"/>
      <c r="F9" s="19"/>
      <c r="G9" s="19"/>
      <c r="H9" s="16"/>
      <c r="I9" s="15"/>
      <c r="J9" s="11"/>
      <c r="K9" s="16"/>
      <c r="L9" s="35"/>
      <c r="M9" s="15"/>
      <c r="N9" s="16"/>
      <c r="O9" s="37"/>
      <c r="P9" s="22"/>
    </row>
    <row r="10" spans="1:19" ht="120" customHeight="1" x14ac:dyDescent="0.15">
      <c r="A10" s="11"/>
      <c r="B10" s="17"/>
      <c r="C10" s="18"/>
      <c r="D10" s="11"/>
      <c r="E10" s="14"/>
      <c r="F10" s="15"/>
      <c r="G10" s="15"/>
      <c r="H10" s="16"/>
      <c r="I10" s="38"/>
      <c r="J10" s="11"/>
      <c r="K10" s="16"/>
      <c r="L10" s="35"/>
      <c r="M10" s="11"/>
      <c r="N10" s="16"/>
      <c r="O10" s="37"/>
      <c r="P10" s="22"/>
    </row>
    <row r="11" spans="1:19" ht="120" customHeight="1" x14ac:dyDescent="0.15">
      <c r="A11" s="11"/>
      <c r="B11" s="11"/>
      <c r="C11" s="20"/>
      <c r="D11" s="21"/>
      <c r="E11" s="14"/>
      <c r="F11" s="19"/>
      <c r="G11" s="19"/>
      <c r="H11" s="16"/>
      <c r="I11" s="19"/>
      <c r="J11" s="19"/>
      <c r="K11" s="16"/>
      <c r="L11" s="19"/>
      <c r="M11" s="19"/>
      <c r="N11" s="16"/>
      <c r="O11" s="39"/>
      <c r="P11" s="22"/>
    </row>
    <row r="12" spans="1:19" ht="80.099999999999994" customHeight="1" x14ac:dyDescent="0.15">
      <c r="A12" s="11"/>
      <c r="B12" s="11"/>
      <c r="C12" s="12"/>
      <c r="D12" s="11"/>
      <c r="E12" s="14"/>
      <c r="F12" s="15"/>
      <c r="G12" s="15"/>
      <c r="H12" s="16"/>
      <c r="I12" s="15"/>
      <c r="J12" s="15"/>
      <c r="K12" s="16"/>
      <c r="L12" s="35"/>
      <c r="M12" s="15"/>
      <c r="N12" s="16"/>
      <c r="O12" s="39"/>
      <c r="P12" s="22"/>
    </row>
    <row r="13" spans="1:19" ht="180" customHeight="1" x14ac:dyDescent="0.15">
      <c r="A13" s="11"/>
      <c r="B13" s="17"/>
      <c r="C13" s="18"/>
      <c r="D13" s="11"/>
      <c r="E13" s="14"/>
      <c r="F13" s="15"/>
      <c r="G13" s="15"/>
      <c r="H13" s="16"/>
      <c r="I13" s="35"/>
      <c r="J13" s="11"/>
      <c r="K13" s="16"/>
      <c r="L13" s="35"/>
      <c r="M13" s="15"/>
      <c r="N13" s="16"/>
      <c r="O13" s="37"/>
      <c r="P13" s="22"/>
    </row>
    <row r="14" spans="1:19" ht="25.5" customHeight="1" x14ac:dyDescent="0.15">
      <c r="A14" s="11"/>
      <c r="B14" s="11"/>
      <c r="C14" s="22"/>
      <c r="D14" s="11"/>
      <c r="E14" s="14"/>
      <c r="F14" s="15"/>
      <c r="G14" s="15"/>
      <c r="H14" s="16"/>
      <c r="I14" s="15"/>
      <c r="J14" s="15"/>
      <c r="K14" s="16"/>
      <c r="L14" s="35"/>
      <c r="M14" s="15"/>
      <c r="N14" s="16"/>
      <c r="O14" s="39"/>
      <c r="P14" s="22"/>
    </row>
    <row r="15" spans="1:19" ht="27.75" customHeight="1" x14ac:dyDescent="0.15">
      <c r="A15" s="11"/>
      <c r="B15" s="11"/>
      <c r="C15" s="11"/>
      <c r="D15" s="21"/>
      <c r="E15" s="14"/>
      <c r="F15" s="19"/>
      <c r="G15" s="19"/>
      <c r="H15" s="16"/>
      <c r="I15" s="19"/>
      <c r="J15" s="19"/>
      <c r="K15" s="16"/>
      <c r="L15" s="40"/>
      <c r="M15" s="19"/>
      <c r="N15" s="16"/>
      <c r="O15" s="39"/>
      <c r="P15" s="22"/>
    </row>
    <row r="16" spans="1:19" ht="27.75" customHeight="1" x14ac:dyDescent="0.15">
      <c r="A16" s="11"/>
      <c r="B16" s="11"/>
      <c r="C16" s="22"/>
      <c r="D16" s="11"/>
      <c r="E16" s="14"/>
      <c r="F16" s="11"/>
      <c r="G16" s="11"/>
      <c r="H16" s="16"/>
      <c r="I16" s="11"/>
      <c r="J16" s="11"/>
      <c r="K16" s="16"/>
      <c r="L16" s="41"/>
      <c r="M16" s="42"/>
      <c r="N16" s="16"/>
      <c r="O16" s="39"/>
      <c r="P16" s="22"/>
    </row>
    <row r="17" spans="1:16" s="1" customFormat="1" ht="27.75" customHeight="1" x14ac:dyDescent="0.15">
      <c r="A17" s="23"/>
      <c r="B17" s="23"/>
      <c r="C17" s="24"/>
      <c r="D17" s="23"/>
      <c r="E17" s="25"/>
      <c r="F17" s="23"/>
      <c r="G17" s="23"/>
      <c r="H17" s="25"/>
      <c r="I17" s="23"/>
      <c r="J17" s="23"/>
      <c r="K17" s="25"/>
      <c r="L17" s="43"/>
      <c r="M17" s="26"/>
      <c r="N17" s="28"/>
      <c r="O17" s="28"/>
      <c r="P17" s="24"/>
    </row>
    <row r="18" spans="1:16" s="1" customFormat="1" ht="27.75" customHeight="1" x14ac:dyDescent="0.15">
      <c r="A18" s="23"/>
      <c r="B18" s="23"/>
      <c r="C18" s="24"/>
      <c r="D18" s="26"/>
      <c r="E18" s="25"/>
      <c r="F18" s="27"/>
      <c r="G18" s="27"/>
      <c r="H18" s="28"/>
      <c r="I18" s="26"/>
      <c r="J18" s="26"/>
      <c r="K18" s="28"/>
      <c r="L18" s="44"/>
      <c r="M18" s="27"/>
      <c r="N18" s="28"/>
      <c r="O18" s="28"/>
      <c r="P18" s="24"/>
    </row>
    <row r="19" spans="1:16" s="1" customFormat="1" ht="27.75" customHeight="1" x14ac:dyDescent="0.15">
      <c r="A19" s="23"/>
      <c r="B19" s="23"/>
      <c r="C19" s="24"/>
      <c r="D19" s="23"/>
      <c r="E19" s="25"/>
      <c r="F19" s="29"/>
      <c r="G19" s="29"/>
      <c r="H19" s="25"/>
      <c r="I19" s="29"/>
      <c r="J19" s="23"/>
      <c r="K19" s="25"/>
      <c r="L19" s="43"/>
      <c r="M19" s="26"/>
      <c r="N19" s="28"/>
      <c r="O19" s="28"/>
      <c r="P19" s="24"/>
    </row>
    <row r="20" spans="1:16" ht="120" customHeight="1" x14ac:dyDescent="0.15"/>
    <row r="21" spans="1:16" ht="120" customHeight="1" x14ac:dyDescent="0.15"/>
    <row r="22" spans="1:16" ht="120" customHeight="1" x14ac:dyDescent="0.15"/>
    <row r="23" spans="1:16" ht="120" customHeight="1" x14ac:dyDescent="0.15"/>
    <row r="24" spans="1:16" ht="120" customHeight="1" x14ac:dyDescent="0.15"/>
    <row r="25" spans="1:16" ht="120" customHeight="1" x14ac:dyDescent="0.15"/>
    <row r="26" spans="1:16" ht="120" customHeight="1" x14ac:dyDescent="0.15"/>
  </sheetData>
  <autoFilter ref="A3:P19"/>
  <mergeCells count="11">
    <mergeCell ref="Q2:Q3"/>
    <mergeCell ref="A1:P1"/>
    <mergeCell ref="D2:E2"/>
    <mergeCell ref="F2:H2"/>
    <mergeCell ref="I2:K2"/>
    <mergeCell ref="L2:N2"/>
    <mergeCell ref="A2:A3"/>
    <mergeCell ref="B2:B3"/>
    <mergeCell ref="C2:C3"/>
    <mergeCell ref="O2:O3"/>
    <mergeCell ref="P2:P3"/>
  </mergeCells>
  <phoneticPr fontId="15" type="noConversion"/>
  <conditionalFormatting sqref="H7">
    <cfRule type="cellIs" dxfId="36" priority="38" operator="equal">
      <formula>40</formula>
    </cfRule>
  </conditionalFormatting>
  <conditionalFormatting sqref="N7">
    <cfRule type="cellIs" dxfId="35" priority="36" operator="equal">
      <formula>10</formula>
    </cfRule>
  </conditionalFormatting>
  <conditionalFormatting sqref="E8">
    <cfRule type="cellIs" dxfId="34" priority="35" operator="equal">
      <formula>40</formula>
    </cfRule>
  </conditionalFormatting>
  <conditionalFormatting sqref="H8">
    <cfRule type="cellIs" dxfId="33" priority="34" operator="equal">
      <formula>40</formula>
    </cfRule>
  </conditionalFormatting>
  <conditionalFormatting sqref="K8">
    <cfRule type="cellIs" dxfId="32" priority="33" operator="equal">
      <formula>10</formula>
    </cfRule>
  </conditionalFormatting>
  <conditionalFormatting sqref="N8">
    <cfRule type="cellIs" dxfId="31" priority="32" operator="equal">
      <formula>10</formula>
    </cfRule>
  </conditionalFormatting>
  <conditionalFormatting sqref="E9">
    <cfRule type="cellIs" dxfId="30" priority="31" operator="equal">
      <formula>40</formula>
    </cfRule>
  </conditionalFormatting>
  <conditionalFormatting sqref="H9">
    <cfRule type="cellIs" dxfId="29" priority="30" operator="equal">
      <formula>40</formula>
    </cfRule>
  </conditionalFormatting>
  <conditionalFormatting sqref="K9">
    <cfRule type="cellIs" dxfId="28" priority="29" operator="equal">
      <formula>10</formula>
    </cfRule>
  </conditionalFormatting>
  <conditionalFormatting sqref="N9">
    <cfRule type="cellIs" dxfId="27" priority="28" operator="equal">
      <formula>10</formula>
    </cfRule>
  </conditionalFormatting>
  <conditionalFormatting sqref="E10">
    <cfRule type="cellIs" dxfId="26" priority="27" operator="equal">
      <formula>40</formula>
    </cfRule>
  </conditionalFormatting>
  <conditionalFormatting sqref="H10">
    <cfRule type="cellIs" dxfId="25" priority="26" operator="equal">
      <formula>40</formula>
    </cfRule>
  </conditionalFormatting>
  <conditionalFormatting sqref="K10">
    <cfRule type="cellIs" dxfId="24" priority="25" operator="equal">
      <formula>10</formula>
    </cfRule>
  </conditionalFormatting>
  <conditionalFormatting sqref="N10">
    <cfRule type="cellIs" dxfId="23" priority="24" operator="equal">
      <formula>10</formula>
    </cfRule>
  </conditionalFormatting>
  <conditionalFormatting sqref="E11">
    <cfRule type="cellIs" dxfId="22" priority="23" operator="equal">
      <formula>40</formula>
    </cfRule>
  </conditionalFormatting>
  <conditionalFormatting sqref="H11">
    <cfRule type="cellIs" dxfId="21" priority="22" operator="equal">
      <formula>40</formula>
    </cfRule>
  </conditionalFormatting>
  <conditionalFormatting sqref="K11">
    <cfRule type="cellIs" dxfId="20" priority="21" operator="equal">
      <formula>10</formula>
    </cfRule>
  </conditionalFormatting>
  <conditionalFormatting sqref="N11">
    <cfRule type="cellIs" dxfId="19" priority="20" operator="equal">
      <formula>10</formula>
    </cfRule>
  </conditionalFormatting>
  <conditionalFormatting sqref="E12">
    <cfRule type="cellIs" dxfId="18" priority="19" operator="equal">
      <formula>40</formula>
    </cfRule>
  </conditionalFormatting>
  <conditionalFormatting sqref="H12">
    <cfRule type="cellIs" dxfId="17" priority="18" operator="equal">
      <formula>40</formula>
    </cfRule>
  </conditionalFormatting>
  <conditionalFormatting sqref="K12">
    <cfRule type="cellIs" dxfId="16" priority="17" operator="equal">
      <formula>10</formula>
    </cfRule>
  </conditionalFormatting>
  <conditionalFormatting sqref="N12">
    <cfRule type="cellIs" dxfId="15" priority="16" operator="equal">
      <formula>10</formula>
    </cfRule>
  </conditionalFormatting>
  <conditionalFormatting sqref="E13">
    <cfRule type="cellIs" dxfId="14" priority="15" operator="equal">
      <formula>40</formula>
    </cfRule>
  </conditionalFormatting>
  <conditionalFormatting sqref="H13">
    <cfRule type="cellIs" dxfId="13" priority="14" operator="equal">
      <formula>40</formula>
    </cfRule>
  </conditionalFormatting>
  <conditionalFormatting sqref="K13">
    <cfRule type="cellIs" dxfId="12" priority="13" operator="equal">
      <formula>10</formula>
    </cfRule>
  </conditionalFormatting>
  <conditionalFormatting sqref="N13">
    <cfRule type="cellIs" dxfId="11" priority="12" operator="equal">
      <formula>10</formula>
    </cfRule>
  </conditionalFormatting>
  <conditionalFormatting sqref="E2:E3 E14:E1048576">
    <cfRule type="cellIs" dxfId="10" priority="45" operator="equal">
      <formula>40</formula>
    </cfRule>
  </conditionalFormatting>
  <conditionalFormatting sqref="H2:H3 H14:H1048576">
    <cfRule type="cellIs" dxfId="9" priority="44" operator="equal">
      <formula>40</formula>
    </cfRule>
  </conditionalFormatting>
  <conditionalFormatting sqref="K2:K3 K14:K1048576 N2:N3 N14:N1048576">
    <cfRule type="cellIs" dxfId="8" priority="43" operator="equal">
      <formula>10</formula>
    </cfRule>
  </conditionalFormatting>
  <conditionalFormatting sqref="E7">
    <cfRule type="cellIs" dxfId="7" priority="39" operator="equal">
      <formula>40</formula>
    </cfRule>
  </conditionalFormatting>
  <conditionalFormatting sqref="K7">
    <cfRule type="cellIs" dxfId="6" priority="37" operator="equal">
      <formula>10</formula>
    </cfRule>
  </conditionalFormatting>
  <conditionalFormatting sqref="E4 H4">
    <cfRule type="cellIs" dxfId="5" priority="6" operator="equal">
      <formula>40</formula>
    </cfRule>
  </conditionalFormatting>
  <conditionalFormatting sqref="K4 N4">
    <cfRule type="cellIs" dxfId="4" priority="5" operator="equal">
      <formula>10</formula>
    </cfRule>
  </conditionalFormatting>
  <conditionalFormatting sqref="E5 H5">
    <cfRule type="cellIs" dxfId="3" priority="4" operator="equal">
      <formula>40</formula>
    </cfRule>
  </conditionalFormatting>
  <conditionalFormatting sqref="K5 N5">
    <cfRule type="cellIs" dxfId="2" priority="3" operator="equal">
      <formula>10</formula>
    </cfRule>
  </conditionalFormatting>
  <conditionalFormatting sqref="E6 H6">
    <cfRule type="cellIs" dxfId="1" priority="2" operator="equal">
      <formula>40</formula>
    </cfRule>
  </conditionalFormatting>
  <conditionalFormatting sqref="K6 N6">
    <cfRule type="cellIs" dxfId="0" priority="1" operator="equal">
      <formula>10</formula>
    </cfRule>
  </conditionalFormatting>
  <printOptions verticalCentered="1"/>
  <pageMargins left="0.33" right="0.31" top="0.35" bottom="0.34" header="0.21" footer="0.17"/>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2021-09-08T02:09:44Z</cp:lastPrinted>
  <dcterms:created xsi:type="dcterms:W3CDTF">2020-09-16T02:54:00Z</dcterms:created>
  <dcterms:modified xsi:type="dcterms:W3CDTF">2021-09-09T08:25:39Z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C0016F70BF364BDB98A25F21509699C0</vt:lpwstr>
  </property>
</Properties>
</file>