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谭师铭\研究生\2021学年研究生评奖评优\"/>
    </mc:Choice>
  </mc:AlternateContent>
  <bookViews>
    <workbookView xWindow="-105" yWindow="-105" windowWidth="21825" windowHeight="14025" activeTab="1"/>
  </bookViews>
  <sheets>
    <sheet name="1" sheetId="1" r:id="rId1"/>
    <sheet name="2" sheetId="2" r:id="rId2"/>
  </sheets>
  <definedNames>
    <definedName name="_xlnm._FilterDatabase" localSheetId="0" hidden="1">'1'!$A$3:$P$11</definedName>
    <definedName name="_xlnm._FilterDatabase" localSheetId="1" hidden="1">'2'!$A$3:$P$19</definedName>
  </definedNames>
  <calcPr calcId="162913"/>
</workbook>
</file>

<file path=xl/calcChain.xml><?xml version="1.0" encoding="utf-8"?>
<calcChain xmlns="http://schemas.openxmlformats.org/spreadsheetml/2006/main">
  <c r="N9" i="2" l="1"/>
  <c r="K9" i="2"/>
  <c r="H9" i="2"/>
  <c r="E9" i="2"/>
  <c r="O9" i="2" s="1"/>
  <c r="N11" i="2"/>
  <c r="K11" i="2"/>
  <c r="H11" i="2"/>
  <c r="E11" i="2"/>
  <c r="O11" i="2" s="1"/>
  <c r="N6" i="2"/>
  <c r="K6" i="2"/>
  <c r="H6" i="2"/>
  <c r="E6" i="2"/>
  <c r="O6" i="2" s="1"/>
  <c r="N7" i="2"/>
  <c r="K7" i="2"/>
  <c r="H7" i="2"/>
  <c r="E7" i="2"/>
  <c r="O7" i="2" s="1"/>
  <c r="N12" i="2"/>
  <c r="K12" i="2"/>
  <c r="H12" i="2"/>
  <c r="E12" i="2"/>
  <c r="O12" i="2" s="1"/>
  <c r="N10" i="2"/>
  <c r="K10" i="2"/>
  <c r="H10" i="2"/>
  <c r="E10" i="2"/>
  <c r="O10" i="2" s="1"/>
  <c r="N8" i="2"/>
  <c r="K8" i="2"/>
  <c r="H8" i="2"/>
  <c r="E8" i="2"/>
  <c r="O8" i="2" s="1"/>
  <c r="N5" i="2"/>
  <c r="K5" i="2"/>
  <c r="H5" i="2"/>
  <c r="E5" i="2"/>
  <c r="O5" i="2" s="1"/>
  <c r="N4" i="2"/>
  <c r="K4" i="2"/>
  <c r="H4" i="2"/>
  <c r="E4" i="2"/>
  <c r="O4" i="2" s="1"/>
  <c r="P5" i="2" l="1"/>
  <c r="P7" i="2"/>
  <c r="P6" i="2"/>
  <c r="P4" i="2"/>
  <c r="N15" i="1"/>
  <c r="N10" i="1"/>
  <c r="N4" i="1"/>
  <c r="N5" i="1"/>
  <c r="N12" i="1"/>
  <c r="N6" i="1"/>
  <c r="N8" i="1"/>
  <c r="N16" i="1"/>
  <c r="N7" i="1"/>
  <c r="N11" i="1"/>
  <c r="N14" i="1"/>
  <c r="N13" i="1"/>
  <c r="N17" i="1"/>
  <c r="N19" i="1"/>
  <c r="N18" i="1"/>
  <c r="N20" i="1"/>
  <c r="N9" i="1"/>
  <c r="K15" i="1"/>
  <c r="K10" i="1"/>
  <c r="K4" i="1"/>
  <c r="K5" i="1"/>
  <c r="K12" i="1"/>
  <c r="K6" i="1"/>
  <c r="K8" i="1"/>
  <c r="K16" i="1"/>
  <c r="K7" i="1"/>
  <c r="K11" i="1"/>
  <c r="K14" i="1"/>
  <c r="K13" i="1"/>
  <c r="K17" i="1"/>
  <c r="K19" i="1"/>
  <c r="K18" i="1"/>
  <c r="K20" i="1"/>
  <c r="K9" i="1"/>
  <c r="H15" i="1"/>
  <c r="H10" i="1"/>
  <c r="H4" i="1"/>
  <c r="H5" i="1"/>
  <c r="H12" i="1"/>
  <c r="H6" i="1"/>
  <c r="H8" i="1"/>
  <c r="H16" i="1"/>
  <c r="H7" i="1"/>
  <c r="H11" i="1"/>
  <c r="H14" i="1"/>
  <c r="H13" i="1"/>
  <c r="H17" i="1"/>
  <c r="H19" i="1"/>
  <c r="H18" i="1"/>
  <c r="H20" i="1"/>
  <c r="H9" i="1"/>
  <c r="E15" i="1" l="1"/>
  <c r="O15" i="1" s="1"/>
  <c r="E10" i="1"/>
  <c r="O10" i="1" s="1"/>
  <c r="E4" i="1"/>
  <c r="O4" i="1" s="1"/>
  <c r="E5" i="1"/>
  <c r="O5" i="1" s="1"/>
  <c r="E12" i="1"/>
  <c r="O12" i="1" s="1"/>
  <c r="E6" i="1"/>
  <c r="O6" i="1" s="1"/>
  <c r="E8" i="1"/>
  <c r="O8" i="1" s="1"/>
  <c r="E16" i="1"/>
  <c r="O16" i="1" s="1"/>
  <c r="E7" i="1"/>
  <c r="O7" i="1" s="1"/>
  <c r="E11" i="1"/>
  <c r="O11" i="1" s="1"/>
  <c r="E14" i="1"/>
  <c r="O14" i="1" s="1"/>
  <c r="E13" i="1"/>
  <c r="O13" i="1" s="1"/>
  <c r="E17" i="1"/>
  <c r="O17" i="1" s="1"/>
  <c r="E19" i="1"/>
  <c r="O19" i="1" s="1"/>
  <c r="E18" i="1"/>
  <c r="O18" i="1" s="1"/>
  <c r="E20" i="1"/>
  <c r="O20" i="1" s="1"/>
  <c r="E9" i="1"/>
  <c r="O9" i="1" s="1"/>
  <c r="P13" i="1" l="1"/>
  <c r="P6" i="1"/>
  <c r="P14" i="1"/>
  <c r="P5" i="1"/>
  <c r="P4" i="1"/>
  <c r="P20" i="1"/>
  <c r="P18" i="1"/>
  <c r="P19" i="1"/>
  <c r="P16" i="1"/>
  <c r="P12" i="1"/>
  <c r="P8" i="1"/>
  <c r="P17" i="1"/>
  <c r="P15" i="1"/>
</calcChain>
</file>

<file path=xl/sharedStrings.xml><?xml version="1.0" encoding="utf-8"?>
<sst xmlns="http://schemas.openxmlformats.org/spreadsheetml/2006/main" count="164" uniqueCount="97">
  <si>
    <t>序号</t>
  </si>
  <si>
    <t>姓名</t>
  </si>
  <si>
    <t>学号</t>
  </si>
  <si>
    <t>学业成绩</t>
  </si>
  <si>
    <t>科研成果</t>
  </si>
  <si>
    <t>运动竞赛</t>
  </si>
  <si>
    <t>综合实践</t>
  </si>
  <si>
    <t>项目名称</t>
  </si>
  <si>
    <t>向涵琳</t>
  </si>
  <si>
    <t>19011701008</t>
  </si>
  <si>
    <t xml:space="preserve"> </t>
  </si>
  <si>
    <t>综合评分</t>
  </si>
  <si>
    <t>年级专业申报学生排名</t>
  </si>
  <si>
    <t>项目得分</t>
  </si>
  <si>
    <t>归一得分</t>
  </si>
  <si>
    <t>付婉婷</t>
  </si>
  <si>
    <t>19011701009</t>
  </si>
  <si>
    <t>杨童鑫</t>
  </si>
  <si>
    <t>19011701015</t>
  </si>
  <si>
    <t>邹全秀</t>
  </si>
  <si>
    <t>19011701004</t>
  </si>
  <si>
    <t>张江福</t>
  </si>
  <si>
    <t>1901170016</t>
  </si>
  <si>
    <t>莫思城</t>
  </si>
  <si>
    <t>19011701007</t>
  </si>
  <si>
    <t>谢静</t>
  </si>
  <si>
    <t>19011701001</t>
  </si>
  <si>
    <t>胡斌</t>
    <phoneticPr fontId="14" type="noConversion"/>
  </si>
  <si>
    <t>19011701003</t>
    <phoneticPr fontId="14" type="noConversion"/>
  </si>
  <si>
    <t>李尊</t>
  </si>
  <si>
    <t>19011701011</t>
  </si>
  <si>
    <t>吴新怡</t>
  </si>
  <si>
    <t>19011701006</t>
  </si>
  <si>
    <t>朱莉莎</t>
  </si>
  <si>
    <t>19011701017</t>
  </si>
  <si>
    <t>袁旭洋</t>
  </si>
  <si>
    <t>19011701012</t>
  </si>
  <si>
    <t>田辉</t>
    <phoneticPr fontId="14" type="noConversion"/>
  </si>
  <si>
    <t>19011701002</t>
    <phoneticPr fontId="14" type="noConversion"/>
  </si>
  <si>
    <r>
      <t>湖南科技大学体育学院2021年学业奖学金</t>
    </r>
    <r>
      <rPr>
        <b/>
        <sz val="16"/>
        <color theme="1"/>
        <rFont val="宋体"/>
        <family val="3"/>
        <charset val="134"/>
        <scheme val="minor"/>
      </rPr>
      <t>名单公示表</t>
    </r>
    <r>
      <rPr>
        <b/>
        <sz val="16"/>
        <color rgb="FFFF0000"/>
        <rFont val="宋体"/>
        <family val="3"/>
        <charset val="134"/>
        <scheme val="minor"/>
      </rPr>
      <t>(2019级学硕）</t>
    </r>
    <phoneticPr fontId="14" type="noConversion"/>
  </si>
  <si>
    <r>
      <t>1.荣获2020-2021学年“百优宿舍”</t>
    </r>
    <r>
      <rPr>
        <sz val="10"/>
        <color rgb="FFFF0000"/>
        <rFont val="宋体"/>
        <family val="3"/>
        <charset val="134"/>
        <scheme val="minor"/>
      </rPr>
      <t>（5）</t>
    </r>
    <phoneticPr fontId="14" type="noConversion"/>
  </si>
  <si>
    <r>
      <t>1.荣获2020-2021学年“当然百优宿舍”</t>
    </r>
    <r>
      <rPr>
        <sz val="10"/>
        <color rgb="FFFF0000"/>
        <rFont val="宋体"/>
        <family val="3"/>
        <charset val="134"/>
        <scheme val="minor"/>
      </rPr>
      <t>（5）</t>
    </r>
    <phoneticPr fontId="14" type="noConversion"/>
  </si>
  <si>
    <r>
      <t>1.于2020年6月30日，担任体育学院党支部宣传委员</t>
    </r>
    <r>
      <rPr>
        <sz val="10"/>
        <color rgb="FFFF0000"/>
        <rFont val="宋体"/>
        <family val="3"/>
        <charset val="134"/>
        <scheme val="minor"/>
      </rPr>
      <t>（2）</t>
    </r>
    <r>
      <rPr>
        <sz val="10"/>
        <rFont val="宋体"/>
        <family val="3"/>
        <charset val="134"/>
        <scheme val="minor"/>
      </rPr>
      <t xml:space="preserve">
2.于2020年9月获得湖南科技大学优秀研究生干部</t>
    </r>
    <r>
      <rPr>
        <sz val="10"/>
        <color rgb="FFFF0000"/>
        <rFont val="宋体"/>
        <family val="3"/>
        <charset val="134"/>
        <scheme val="minor"/>
      </rPr>
      <t>（5）</t>
    </r>
    <phoneticPr fontId="14" type="noConversion"/>
  </si>
  <si>
    <r>
      <t>1.于2020年9月获得校级优秀研究生</t>
    </r>
    <r>
      <rPr>
        <sz val="10"/>
        <color rgb="FFFF0000"/>
        <rFont val="宋体"/>
        <family val="3"/>
        <charset val="134"/>
        <scheme val="minor"/>
      </rPr>
      <t>（5）</t>
    </r>
    <phoneticPr fontId="14" type="noConversion"/>
  </si>
  <si>
    <r>
      <t>1.2020.6-2021.9体育学院第三党支部副书记</t>
    </r>
    <r>
      <rPr>
        <sz val="10"/>
        <color rgb="FFFF0000"/>
        <rFont val="宋体"/>
        <family val="3"/>
        <charset val="134"/>
        <scheme val="minor"/>
      </rPr>
      <t>（4）</t>
    </r>
    <r>
      <rPr>
        <sz val="10"/>
        <color theme="1"/>
        <rFont val="宋体"/>
        <family val="3"/>
        <charset val="134"/>
        <scheme val="minor"/>
      </rPr>
      <t xml:space="preserve">
2.2021年湘成杯湖南科技大学足球超级联赛第一名，2021，团体</t>
    </r>
    <r>
      <rPr>
        <sz val="10"/>
        <color rgb="FFFF0000"/>
        <rFont val="宋体"/>
        <family val="3"/>
        <charset val="134"/>
        <scheme val="minor"/>
      </rPr>
      <t>（35）</t>
    </r>
    <phoneticPr fontId="14" type="noConversion"/>
  </si>
  <si>
    <t>贺蓓</t>
    <phoneticPr fontId="14" type="noConversion"/>
  </si>
  <si>
    <t>石晶</t>
    <phoneticPr fontId="14" type="noConversion"/>
  </si>
  <si>
    <t>徐佳</t>
    <phoneticPr fontId="14" type="noConversion"/>
  </si>
  <si>
    <t>赵湘西</t>
    <phoneticPr fontId="14" type="noConversion"/>
  </si>
  <si>
    <r>
      <t>1.学术讲座</t>
    </r>
    <r>
      <rPr>
        <sz val="10"/>
        <color rgb="FFFF0000"/>
        <rFont val="宋体"/>
        <family val="3"/>
        <charset val="134"/>
        <scheme val="minor"/>
      </rPr>
      <t>（14）</t>
    </r>
    <r>
      <rPr>
        <sz val="10"/>
        <color theme="1"/>
        <rFont val="宋体"/>
        <family val="3"/>
        <charset val="134"/>
        <scheme val="minor"/>
      </rPr>
      <t xml:space="preserve">
2.于2021年7月28日在全国体育社会科学年会发表《中华民族传统体育跨文化传播助力人类命运共同体研究》，获得一等奖，第一作者</t>
    </r>
    <r>
      <rPr>
        <sz val="10"/>
        <color rgb="FFFF0000"/>
        <rFont val="宋体"/>
        <family val="3"/>
        <charset val="134"/>
        <scheme val="minor"/>
      </rPr>
      <t>（20）</t>
    </r>
    <phoneticPr fontId="14" type="noConversion"/>
  </si>
  <si>
    <r>
      <t>1.学术讲座</t>
    </r>
    <r>
      <rPr>
        <sz val="10"/>
        <color rgb="FFFF0000"/>
        <rFont val="宋体"/>
        <family val="3"/>
        <charset val="134"/>
        <scheme val="minor"/>
      </rPr>
      <t>（11）</t>
    </r>
    <r>
      <rPr>
        <sz val="10"/>
        <color theme="1"/>
        <rFont val="宋体"/>
        <family val="3"/>
        <charset val="134"/>
        <scheme val="minor"/>
      </rPr>
      <t xml:space="preserve">
2.于2021年4月28日在《体育师友》发表《文化人类学视域下民族传统体育课程发展路径研究》，第一作者</t>
    </r>
    <r>
      <rPr>
        <sz val="10"/>
        <color rgb="FFFF0000"/>
        <rFont val="宋体"/>
        <family val="3"/>
        <charset val="134"/>
        <scheme val="minor"/>
      </rPr>
      <t>（6.25）</t>
    </r>
    <r>
      <rPr>
        <sz val="10"/>
        <color theme="1"/>
        <rFont val="宋体"/>
        <family val="3"/>
        <charset val="134"/>
        <scheme val="minor"/>
      </rPr>
      <t xml:space="preserve">
3.于2020年12月22日在湖南省普通高等学校体育科学论文报告会发表《体育强国路上农村地区体育与健康师资队伍建设》，获得三等奖，第二作者</t>
    </r>
    <r>
      <rPr>
        <sz val="10"/>
        <color rgb="FFFF0000"/>
        <rFont val="宋体"/>
        <family val="3"/>
        <charset val="134"/>
        <scheme val="minor"/>
      </rPr>
      <t>（5）</t>
    </r>
    <r>
      <rPr>
        <sz val="10"/>
        <color theme="1"/>
        <rFont val="宋体"/>
        <family val="3"/>
        <charset val="134"/>
        <scheme val="minor"/>
      </rPr>
      <t xml:space="preserve">
4.于2020年11月22日在湖南学位与研究生教育学会2020学术年会发表《儒家思想对新时代研究生理想师生关系构建启示》，获得优秀论文奖，第一作者</t>
    </r>
    <r>
      <rPr>
        <sz val="10"/>
        <color rgb="FFFF0000"/>
        <rFont val="宋体"/>
        <family val="3"/>
        <charset val="134"/>
        <scheme val="minor"/>
      </rPr>
      <t>（3）</t>
    </r>
    <phoneticPr fontId="14" type="noConversion"/>
  </si>
  <si>
    <r>
      <t>1.学术讲座</t>
    </r>
    <r>
      <rPr>
        <sz val="10"/>
        <color rgb="FFFF0000"/>
        <rFont val="宋体"/>
        <family val="3"/>
        <charset val="134"/>
        <scheme val="minor"/>
      </rPr>
      <t>（11）</t>
    </r>
    <r>
      <rPr>
        <sz val="10"/>
        <color theme="1"/>
        <rFont val="宋体"/>
        <family val="3"/>
        <charset val="134"/>
        <scheme val="minor"/>
      </rPr>
      <t xml:space="preserve">
2.于2020年6月23日在湖南科技大学大学生创业训练项目创立《FLY啦啦操竞演培训》，2021年6月10日;结项;创业训练项目;第二参与人;莫思城</t>
    </r>
    <r>
      <rPr>
        <sz val="10"/>
        <color rgb="FFFF0000"/>
        <rFont val="宋体"/>
        <family val="3"/>
        <charset val="134"/>
        <scheme val="minor"/>
      </rPr>
      <t xml:space="preserve">（3.6） </t>
    </r>
    <r>
      <rPr>
        <sz val="10"/>
        <color theme="1"/>
        <rFont val="宋体"/>
        <family val="3"/>
        <charset val="134"/>
        <scheme val="minor"/>
      </rPr>
      <t xml:space="preserve">
3.2020年12月22日参与湖南省普通高等学校体育科学论文报告会发表《刍议疫情背景下线上体育课程创新思考》，获得二等奖 第一作者</t>
    </r>
    <r>
      <rPr>
        <sz val="10"/>
        <color rgb="FFFF0000"/>
        <rFont val="宋体"/>
        <family val="3"/>
        <charset val="134"/>
        <scheme val="minor"/>
      </rPr>
      <t>（8）</t>
    </r>
    <phoneticPr fontId="14" type="noConversion"/>
  </si>
  <si>
    <r>
      <t>1.学术讲座</t>
    </r>
    <r>
      <rPr>
        <sz val="11"/>
        <color rgb="FFFF0000"/>
        <rFont val="宋体"/>
        <family val="3"/>
        <charset val="134"/>
        <scheme val="minor"/>
      </rPr>
      <t>（9）</t>
    </r>
    <phoneticPr fontId="14" type="noConversion"/>
  </si>
  <si>
    <r>
      <t>1.学术讲座</t>
    </r>
    <r>
      <rPr>
        <sz val="11"/>
        <color rgb="FFFF0000"/>
        <rFont val="宋体"/>
        <family val="3"/>
        <charset val="134"/>
        <scheme val="minor"/>
      </rPr>
      <t>（7）</t>
    </r>
    <phoneticPr fontId="14" type="noConversion"/>
  </si>
  <si>
    <r>
      <t>1.学术讲座</t>
    </r>
    <r>
      <rPr>
        <sz val="11"/>
        <color rgb="FFFF0000"/>
        <rFont val="宋体"/>
        <family val="3"/>
        <charset val="134"/>
        <scheme val="minor"/>
      </rPr>
      <t>（8）</t>
    </r>
    <phoneticPr fontId="14" type="noConversion"/>
  </si>
  <si>
    <r>
      <t>1.学术讲座</t>
    </r>
    <r>
      <rPr>
        <sz val="11"/>
        <color rgb="FFFF0000"/>
        <rFont val="宋体"/>
        <family val="3"/>
        <charset val="134"/>
        <scheme val="minor"/>
      </rPr>
      <t>（6）</t>
    </r>
    <phoneticPr fontId="14" type="noConversion"/>
  </si>
  <si>
    <r>
      <t>1.学术讲座</t>
    </r>
    <r>
      <rPr>
        <sz val="10"/>
        <color rgb="FFFF0000"/>
        <rFont val="宋体"/>
        <family val="3"/>
        <charset val="134"/>
        <scheme val="minor"/>
      </rPr>
      <t>（9）</t>
    </r>
    <r>
      <rPr>
        <sz val="10"/>
        <color theme="1"/>
        <rFont val="宋体"/>
        <family val="3"/>
        <charset val="134"/>
        <scheme val="minor"/>
      </rPr>
      <t xml:space="preserve">
2.于2020年12月22日在湖南省普通高等学校体育科学论文报告会发表《青少年体能训练研究热点及演进脉络分析》，获得二等奖，第一作者</t>
    </r>
    <r>
      <rPr>
        <sz val="10"/>
        <color rgb="FFFF0000"/>
        <rFont val="宋体"/>
        <family val="3"/>
        <charset val="134"/>
        <scheme val="minor"/>
      </rPr>
      <t>（8）</t>
    </r>
    <r>
      <rPr>
        <sz val="10"/>
        <color theme="1"/>
        <rFont val="宋体"/>
        <family val="3"/>
        <charset val="134"/>
        <scheme val="minor"/>
      </rPr>
      <t xml:space="preserve">
3.于2021年6月8日参加关于湖南科技大学第十七届研究生“唯实·创新”学术论坛投稿论文《大学生身体活动障碍与提升路径-基于TDF及COM-B模型的质性研究》（未录用）</t>
    </r>
    <r>
      <rPr>
        <sz val="10"/>
        <color rgb="FFFF0000"/>
        <rFont val="宋体"/>
        <family val="3"/>
        <charset val="134"/>
        <scheme val="minor"/>
      </rPr>
      <t>（1.5）</t>
    </r>
    <phoneticPr fontId="14" type="noConversion"/>
  </si>
  <si>
    <r>
      <t>1.于2020年10月在湖南省健身气功站点联赛系列比赛中取得八段锦个人赛第1名，个人</t>
    </r>
    <r>
      <rPr>
        <sz val="10"/>
        <color rgb="FFFF0000"/>
        <rFont val="宋体"/>
        <family val="3"/>
        <charset val="134"/>
        <scheme val="minor"/>
      </rPr>
      <t>（30）</t>
    </r>
    <r>
      <rPr>
        <sz val="10"/>
        <color theme="1"/>
        <rFont val="宋体"/>
        <family val="3"/>
        <charset val="134"/>
        <scheme val="minor"/>
      </rPr>
      <t xml:space="preserve">
2.于2020年10月在湖南省健身气功站点联赛系列比赛中取得大舞团体赛一等奖，团队</t>
    </r>
    <r>
      <rPr>
        <sz val="10"/>
        <color rgb="FFFF0000"/>
        <rFont val="宋体"/>
        <family val="3"/>
        <charset val="134"/>
        <scheme val="minor"/>
      </rPr>
      <t>（40）</t>
    </r>
    <phoneticPr fontId="14" type="noConversion"/>
  </si>
  <si>
    <r>
      <t>1.2021年6月10日，参加湖南省首届体育云动会，获得一等奖</t>
    </r>
    <r>
      <rPr>
        <sz val="10"/>
        <color rgb="FFFF0000"/>
        <rFont val="宋体"/>
        <family val="3"/>
        <charset val="134"/>
        <scheme val="minor"/>
      </rPr>
      <t>（40）</t>
    </r>
    <phoneticPr fontId="14" type="noConversion"/>
  </si>
  <si>
    <r>
      <t>1.于2020年12月在学校举办的湖南科技大学乒乓球混合团体比赛中荣获团体“冠军”，团体</t>
    </r>
    <r>
      <rPr>
        <sz val="10"/>
        <color rgb="FFFF0000"/>
        <rFont val="宋体"/>
        <family val="3"/>
        <charset val="134"/>
        <scheme val="minor"/>
      </rPr>
      <t>（35）</t>
    </r>
    <phoneticPr fontId="14" type="noConversion"/>
  </si>
  <si>
    <r>
      <t>1.担任体育学院19级学硕班班长</t>
    </r>
    <r>
      <rPr>
        <sz val="10"/>
        <color rgb="FFFF0000"/>
        <rFont val="宋体"/>
        <family val="3"/>
        <charset val="134"/>
        <scheme val="minor"/>
      </rPr>
      <t>（6）</t>
    </r>
    <r>
      <rPr>
        <sz val="10"/>
        <rFont val="宋体"/>
        <family val="3"/>
        <charset val="134"/>
        <scheme val="minor"/>
      </rPr>
      <t xml:space="preserve">
2.于2020—2021年担任学院雏鹰计划教练员</t>
    </r>
    <r>
      <rPr>
        <sz val="10"/>
        <color rgb="FFFF0000"/>
        <rFont val="宋体"/>
        <family val="3"/>
        <charset val="134"/>
        <scheme val="minor"/>
      </rPr>
      <t>（3）</t>
    </r>
    <phoneticPr fontId="14" type="noConversion"/>
  </si>
  <si>
    <t>项目得分</t>
    <phoneticPr fontId="14" type="noConversion"/>
  </si>
  <si>
    <t>归一得分</t>
    <phoneticPr fontId="14" type="noConversion"/>
  </si>
  <si>
    <t>项目名称</t>
    <phoneticPr fontId="14" type="noConversion"/>
  </si>
  <si>
    <t>综合评分</t>
    <phoneticPr fontId="14" type="noConversion"/>
  </si>
  <si>
    <t>年级专业申报学生排名</t>
    <phoneticPr fontId="14" type="noConversion"/>
  </si>
  <si>
    <r>
      <t>1.于2021年6年28日在中国大学生武术套路竞标赛中取得女子地躺拳术第1名，个人</t>
    </r>
    <r>
      <rPr>
        <sz val="10"/>
        <color rgb="FFFF0000"/>
        <rFont val="宋体"/>
        <family val="3"/>
        <charset val="134"/>
        <scheme val="minor"/>
      </rPr>
      <t>（80）</t>
    </r>
    <r>
      <rPr>
        <sz val="10"/>
        <color theme="1"/>
        <rFont val="宋体"/>
        <family val="3"/>
        <charset val="134"/>
        <scheme val="minor"/>
      </rPr>
      <t xml:space="preserve">
2.于2020年11年27日在海南国际旅游岛亚太武术公开赛中取得自选太极拳第1名，个人</t>
    </r>
    <r>
      <rPr>
        <sz val="10"/>
        <color rgb="FFFF0000"/>
        <rFont val="宋体"/>
        <family val="3"/>
        <charset val="134"/>
        <scheme val="minor"/>
      </rPr>
      <t>（30）</t>
    </r>
    <r>
      <rPr>
        <sz val="10"/>
        <color theme="1"/>
        <rFont val="宋体"/>
        <family val="3"/>
        <charset val="134"/>
        <scheme val="minor"/>
      </rPr>
      <t xml:space="preserve">
3.于2020年11年27日在海南国际旅游岛亚太武术公开赛中取得自选太极剑第1名，个人</t>
    </r>
    <r>
      <rPr>
        <sz val="10"/>
        <color rgb="FFFF0000"/>
        <rFont val="宋体"/>
        <family val="3"/>
        <charset val="134"/>
        <scheme val="minor"/>
      </rPr>
      <t>（30）</t>
    </r>
    <r>
      <rPr>
        <sz val="10"/>
        <color theme="1"/>
        <rFont val="宋体"/>
        <family val="3"/>
        <charset val="134"/>
        <scheme val="minor"/>
      </rPr>
      <t/>
    </r>
    <phoneticPr fontId="14" type="noConversion"/>
  </si>
  <si>
    <r>
      <t>1.学术讲座</t>
    </r>
    <r>
      <rPr>
        <sz val="10"/>
        <color rgb="FFFF0000"/>
        <rFont val="宋体"/>
        <family val="3"/>
        <charset val="134"/>
        <scheme val="minor"/>
      </rPr>
      <t>（14）</t>
    </r>
    <r>
      <rPr>
        <sz val="10"/>
        <color theme="1"/>
        <rFont val="宋体"/>
        <family val="3"/>
        <charset val="134"/>
        <scheme val="minor"/>
      </rPr>
      <t xml:space="preserve">
2.于2020年12月22日在湖南省普通高等学校体育科学论文报告会发表《乡村振兴视域下农村体育公共服务精准供给研究》，获得三等奖，第一作者</t>
    </r>
    <r>
      <rPr>
        <sz val="10"/>
        <color rgb="FFFF0000"/>
        <rFont val="宋体"/>
        <family val="3"/>
        <charset val="134"/>
        <scheme val="minor"/>
      </rPr>
      <t xml:space="preserve">（5） </t>
    </r>
    <r>
      <rPr>
        <sz val="10"/>
        <color theme="1"/>
        <rFont val="宋体"/>
        <family val="3"/>
        <charset val="134"/>
        <scheme val="minor"/>
      </rPr>
      <t xml:space="preserve">                                                                              
3.于2020年12月24日在《贵州体育科技》发表的《乡村振兴视域下农村体育公共服务精准供给研究》被录用，在2020年第四期刊登，第一作者</t>
    </r>
    <r>
      <rPr>
        <sz val="10"/>
        <color rgb="FFFF0000"/>
        <rFont val="宋体"/>
        <family val="3"/>
        <charset val="134"/>
        <scheme val="minor"/>
      </rPr>
      <t>（6.25）</t>
    </r>
    <phoneticPr fontId="14" type="noConversion"/>
  </si>
  <si>
    <r>
      <t>1.个人2021年6年28日在中国大学生武术套路锦标赛中获得体育道德风尚奖优秀运动员</t>
    </r>
    <r>
      <rPr>
        <sz val="10"/>
        <color rgb="FFFF0000"/>
        <rFont val="宋体"/>
        <family val="3"/>
        <charset val="134"/>
        <scheme val="minor"/>
      </rPr>
      <t>（30）</t>
    </r>
    <r>
      <rPr>
        <sz val="10"/>
        <color theme="1"/>
        <rFont val="宋体"/>
        <family val="3"/>
        <charset val="134"/>
        <scheme val="minor"/>
      </rPr>
      <t/>
    </r>
    <phoneticPr fontId="14" type="noConversion"/>
  </si>
  <si>
    <t>湖南科技大学体育学院2021学年优秀研究生名单公示表（2019级学硕）</t>
    <phoneticPr fontId="17" type="noConversion"/>
  </si>
  <si>
    <r>
      <t>1.学术讲座</t>
    </r>
    <r>
      <rPr>
        <sz val="10"/>
        <color rgb="FFFF0000"/>
        <rFont val="宋体"/>
        <family val="3"/>
        <charset val="134"/>
      </rPr>
      <t>（6）</t>
    </r>
    <r>
      <rPr>
        <sz val="10"/>
        <color theme="1"/>
        <rFont val="宋体"/>
        <family val="3"/>
        <charset val="134"/>
      </rPr>
      <t xml:space="preserve">
2.2021年4月在《体育科技文献通报》上发表《疫情期间高考体育生短跑项目训练困境及对策研究》，第一作者</t>
    </r>
    <r>
      <rPr>
        <sz val="10"/>
        <color rgb="FFFF0000"/>
        <rFont val="宋体"/>
        <family val="3"/>
        <charset val="134"/>
      </rPr>
      <t>（6.25）</t>
    </r>
    <r>
      <rPr>
        <sz val="10"/>
        <color theme="1"/>
        <rFont val="宋体"/>
        <family val="3"/>
        <charset val="134"/>
      </rPr>
      <t xml:space="preserve">
3.2020年参加湖南省普通高等学校体育科学论文报告会获得二等奖，第一作者 </t>
    </r>
    <r>
      <rPr>
        <sz val="10"/>
        <color rgb="FFFF0000"/>
        <rFont val="宋体"/>
        <family val="3"/>
        <charset val="134"/>
      </rPr>
      <t>（8）</t>
    </r>
    <r>
      <rPr>
        <sz val="10"/>
        <color theme="1"/>
        <rFont val="宋体"/>
        <family val="3"/>
        <charset val="134"/>
      </rPr>
      <t xml:space="preserve">
4.2020年参与湖南省教育厅科学研究一般项目课题《新冠肺炎疫情后期家庭、学校、社区三位一体体育锻炼途径实现的研究》;立项;第二参与人</t>
    </r>
    <r>
      <rPr>
        <sz val="10"/>
        <color rgb="FFFF0000"/>
        <rFont val="宋体"/>
        <family val="3"/>
        <charset val="134"/>
      </rPr>
      <t>（6.4）</t>
    </r>
    <phoneticPr fontId="14" type="noConversion"/>
  </si>
  <si>
    <r>
      <t>1.学术讲座</t>
    </r>
    <r>
      <rPr>
        <sz val="10"/>
        <color rgb="FFFF0000"/>
        <rFont val="宋体"/>
        <family val="3"/>
        <charset val="134"/>
        <scheme val="minor"/>
      </rPr>
      <t>（10）</t>
    </r>
    <r>
      <rPr>
        <sz val="10"/>
        <color theme="1"/>
        <rFont val="宋体"/>
        <family val="3"/>
        <charset val="134"/>
        <scheme val="minor"/>
      </rPr>
      <t xml:space="preserve">
2.于2021年9月27日在2020年国家社科基金年度项目参与申请《我国县域群众体育治理创新与效能提升研究》，立项，第6参与者</t>
    </r>
    <r>
      <rPr>
        <sz val="10"/>
        <color rgb="FFFF0000"/>
        <rFont val="宋体"/>
        <family val="3"/>
        <charset val="134"/>
        <scheme val="minor"/>
      </rPr>
      <t>（6.4）</t>
    </r>
    <r>
      <rPr>
        <sz val="10"/>
        <color theme="1"/>
        <rFont val="宋体"/>
        <family val="3"/>
        <charset val="134"/>
        <scheme val="minor"/>
      </rPr>
      <t xml:space="preserve">
3.于2021年6月在《福建体育科技》发表《城市化进程中“村改居”社区公共体育服务供给困境与优化路径研究》，第1作者</t>
    </r>
    <r>
      <rPr>
        <sz val="10"/>
        <color rgb="FFFF0000"/>
        <rFont val="宋体"/>
        <family val="3"/>
        <charset val="134"/>
        <scheme val="minor"/>
      </rPr>
      <t>（6.25）</t>
    </r>
    <r>
      <rPr>
        <sz val="10"/>
        <color theme="1"/>
        <rFont val="宋体"/>
        <family val="3"/>
        <charset val="134"/>
        <scheme val="minor"/>
      </rPr>
      <t xml:space="preserve">
4.于2020年12月22日参加2020湖南省普通高等学校体育科学论文报告会获得二等奖，第1作者</t>
    </r>
    <r>
      <rPr>
        <sz val="10"/>
        <color rgb="FFFF0000"/>
        <rFont val="宋体"/>
        <family val="3"/>
        <charset val="134"/>
        <scheme val="minor"/>
      </rPr>
      <t>（8）</t>
    </r>
    <phoneticPr fontId="14" type="noConversion"/>
  </si>
  <si>
    <r>
      <t>1.学术讲座</t>
    </r>
    <r>
      <rPr>
        <sz val="10"/>
        <color rgb="FFFF0000"/>
        <rFont val="宋体"/>
        <family val="3"/>
        <charset val="134"/>
        <scheme val="minor"/>
      </rPr>
      <t>（9）</t>
    </r>
    <r>
      <rPr>
        <sz val="10"/>
        <color theme="1"/>
        <rFont val="宋体"/>
        <family val="3"/>
        <charset val="134"/>
        <scheme val="minor"/>
      </rPr>
      <t xml:space="preserve">
2.于2021年7月1日参与题为"公共体育服务购买中的政府责任研究"的湖南省哲学社会科学基金一般项目（项目编号：16YBA159），结题，第三参与人。</t>
    </r>
    <r>
      <rPr>
        <sz val="10"/>
        <color rgb="FFFF0000"/>
        <rFont val="宋体"/>
        <family val="3"/>
        <charset val="134"/>
        <scheme val="minor"/>
      </rPr>
      <t xml:space="preserve">（8.4）  </t>
    </r>
    <r>
      <rPr>
        <sz val="10"/>
        <color theme="1"/>
        <rFont val="宋体"/>
        <family val="3"/>
        <charset val="134"/>
        <scheme val="minor"/>
      </rPr>
      <t xml:space="preserve">                                                                                    
3.于2021年7月1日参与题为"高校公共体育理论课慕课开发与应用研究"的湖南省教育科学“十二五”规划课题（项目编号：XJK015QTW001），结题，第三参与人。</t>
    </r>
    <r>
      <rPr>
        <sz val="10"/>
        <color rgb="FFFF0000"/>
        <rFont val="宋体"/>
        <family val="3"/>
        <charset val="134"/>
        <scheme val="minor"/>
      </rPr>
      <t>（8.4）</t>
    </r>
    <r>
      <rPr>
        <sz val="10"/>
        <color theme="1"/>
        <rFont val="宋体"/>
        <family val="3"/>
        <charset val="134"/>
        <scheme val="minor"/>
      </rPr>
      <t xml:space="preserve">
4.于2020年9月30日在湖南省社会科学申请《体育品牌企业社会责任对消费者购买意愿的影响研究》（项目编号：XSP20YBZ181），立项，第四参与人</t>
    </r>
    <r>
      <rPr>
        <sz val="10"/>
        <color rgb="FFFF0000"/>
        <rFont val="宋体"/>
        <family val="3"/>
        <charset val="134"/>
        <scheme val="minor"/>
      </rPr>
      <t>（4.8）</t>
    </r>
    <r>
      <rPr>
        <sz val="10"/>
        <color theme="1"/>
        <rFont val="宋体"/>
        <family val="3"/>
        <charset val="134"/>
        <scheme val="minor"/>
      </rPr>
      <t xml:space="preserve">
5.于2021年8月12日在《体育科学进展》发表《我国青少年体育俱乐部的研究历程与进展》，第一作者</t>
    </r>
    <r>
      <rPr>
        <sz val="10"/>
        <color rgb="FFFF0000"/>
        <rFont val="宋体"/>
        <family val="3"/>
        <charset val="134"/>
        <scheme val="minor"/>
      </rPr>
      <t>（3.75）</t>
    </r>
    <r>
      <rPr>
        <sz val="10"/>
        <color theme="1"/>
        <rFont val="宋体"/>
        <family val="3"/>
        <charset val="134"/>
        <scheme val="minor"/>
      </rPr>
      <t xml:space="preserve">
6.于2021年7月5日在湖南科技大学第十七届研究生“唯实·创新”学术论坛（“新时代人文学术创新与文化传承分论坛”）发表《共生理论视域下我国民族传统体育与学校体育的融合发展研究》，获得一等奖，第一作者</t>
    </r>
    <r>
      <rPr>
        <sz val="10"/>
        <color rgb="FFFF0000"/>
        <rFont val="宋体"/>
        <family val="3"/>
        <charset val="134"/>
        <scheme val="minor"/>
      </rPr>
      <t>（8）</t>
    </r>
    <r>
      <rPr>
        <sz val="10"/>
        <color theme="1"/>
        <rFont val="宋体"/>
        <family val="3"/>
        <charset val="134"/>
        <scheme val="minor"/>
      </rPr>
      <t xml:space="preserve">
7.于2020年12月1日在“第六届黔西南州旅游产业发展大会暨2020年西南民族体育与山地旅游高峰论坛”发表《我国民族传统体育与学校体育融合发展的困境与突破—-基于共生理论的思考》，入选论文集，第一作者</t>
    </r>
    <r>
      <rPr>
        <sz val="10"/>
        <color rgb="FFFF0000"/>
        <rFont val="宋体"/>
        <family val="3"/>
        <charset val="134"/>
        <scheme val="minor"/>
      </rPr>
      <t>（2）</t>
    </r>
    <r>
      <rPr>
        <sz val="10"/>
        <color theme="1"/>
        <rFont val="宋体"/>
        <family val="3"/>
        <charset val="134"/>
        <scheme val="minor"/>
      </rPr>
      <t xml:space="preserve">
8.于2021年6月8日在第十七届研究生“唯实·创新”学术论坛（“新时代红色教育分论坛”）投稿《传承红色基因：红色文化融入高校体育教学的路径探赜》，第一作者</t>
    </r>
    <r>
      <rPr>
        <sz val="10"/>
        <color rgb="FFFF0000"/>
        <rFont val="宋体"/>
        <family val="3"/>
        <charset val="134"/>
        <scheme val="minor"/>
      </rPr>
      <t>（1.5）</t>
    </r>
    <phoneticPr fontId="14" type="noConversion"/>
  </si>
  <si>
    <r>
      <t>1.学术讲座</t>
    </r>
    <r>
      <rPr>
        <sz val="10"/>
        <color rgb="FFFF0000"/>
        <rFont val="宋体"/>
        <family val="3"/>
        <charset val="134"/>
        <scheme val="minor"/>
      </rPr>
      <t>（14）</t>
    </r>
    <r>
      <rPr>
        <sz val="10"/>
        <color theme="1"/>
        <rFont val="宋体"/>
        <family val="3"/>
        <charset val="134"/>
        <scheme val="minor"/>
      </rPr>
      <t xml:space="preserve">
2.于2021年7月28日在全国体育社会科学年会发表《中华民族传统体育跨文化传播助力人类命运共同体研究》，获得一等奖，第一作者</t>
    </r>
    <r>
      <rPr>
        <sz val="10"/>
        <color rgb="FFFF0000"/>
        <rFont val="宋体"/>
        <family val="3"/>
        <charset val="134"/>
        <scheme val="minor"/>
      </rPr>
      <t>（20）</t>
    </r>
    <phoneticPr fontId="14" type="noConversion"/>
  </si>
  <si>
    <r>
      <t>1.于2021年6月22日在2021湖南省大中学生体育舞蹈比赛中取得团体总分第1名，团体</t>
    </r>
    <r>
      <rPr>
        <sz val="10"/>
        <color rgb="FFFF0000"/>
        <rFont val="宋体"/>
        <family val="3"/>
        <charset val="134"/>
        <scheme val="minor"/>
      </rPr>
      <t>（40）</t>
    </r>
    <r>
      <rPr>
        <sz val="10"/>
        <color theme="1"/>
        <rFont val="宋体"/>
        <family val="3"/>
        <charset val="134"/>
        <scheme val="minor"/>
      </rPr>
      <t xml:space="preserve">
2.于2021年5月5日在第九届湖南省青少年国际标准舞（体育舞蹈）公开赛中取得全国高等院校拉丁舞公开组第1名，个人</t>
    </r>
    <r>
      <rPr>
        <sz val="10"/>
        <color rgb="FFFF0000"/>
        <rFont val="宋体"/>
        <family val="3"/>
        <charset val="134"/>
        <scheme val="minor"/>
      </rPr>
      <t>（30）</t>
    </r>
    <phoneticPr fontId="14" type="noConversion"/>
  </si>
  <si>
    <r>
      <t>1.于2021年6月22日在2021湖南省大中学生体育舞蹈比赛中取得大学乙组女子单人恰恰第1名，个人</t>
    </r>
    <r>
      <rPr>
        <sz val="10"/>
        <color rgb="FFFF0000"/>
        <rFont val="宋体"/>
        <family val="3"/>
        <charset val="134"/>
        <scheme val="minor"/>
      </rPr>
      <t>（30）</t>
    </r>
    <r>
      <rPr>
        <sz val="10"/>
        <color theme="1"/>
        <rFont val="宋体"/>
        <family val="3"/>
        <charset val="134"/>
        <scheme val="minor"/>
      </rPr>
      <t xml:space="preserve">      
2.于2021年6月22日在2021湖南省大中学生体育舞蹈比赛中取得团体总分第1名，团体</t>
    </r>
    <r>
      <rPr>
        <sz val="10"/>
        <color rgb="FFFF0000"/>
        <rFont val="宋体"/>
        <family val="3"/>
        <charset val="134"/>
        <scheme val="minor"/>
      </rPr>
      <t>（40）</t>
    </r>
    <phoneticPr fontId="14" type="noConversion"/>
  </si>
  <si>
    <r>
      <t>1.学术讲座</t>
    </r>
    <r>
      <rPr>
        <sz val="10"/>
        <color rgb="FFFF0000"/>
        <rFont val="宋体"/>
        <family val="3"/>
        <charset val="134"/>
        <scheme val="minor"/>
      </rPr>
      <t>（6）</t>
    </r>
    <r>
      <rPr>
        <sz val="10"/>
        <color theme="1"/>
        <rFont val="宋体"/>
        <family val="3"/>
        <charset val="134"/>
        <scheme val="minor"/>
      </rPr>
      <t xml:space="preserve">
2.于2020年5月在湖南科技大学2020年大学生科研创新计划（SRIP）申请《艺术治疗对于福利院儿童提高自信的研究应用》，2021年5月结项，第三参与者</t>
    </r>
    <r>
      <rPr>
        <sz val="10"/>
        <color rgb="FFFF0000"/>
        <rFont val="宋体"/>
        <family val="3"/>
        <charset val="134"/>
        <scheme val="minor"/>
      </rPr>
      <t>（3.15）</t>
    </r>
    <phoneticPr fontId="14" type="noConversion"/>
  </si>
  <si>
    <r>
      <t>1.学术讲座</t>
    </r>
    <r>
      <rPr>
        <sz val="10"/>
        <color rgb="FFFF0000"/>
        <rFont val="宋体"/>
        <family val="3"/>
        <charset val="134"/>
        <scheme val="minor"/>
      </rPr>
      <t>（9）</t>
    </r>
    <r>
      <rPr>
        <sz val="10"/>
        <color theme="1"/>
        <rFont val="宋体"/>
        <family val="3"/>
        <charset val="134"/>
        <scheme val="minor"/>
      </rPr>
      <t xml:space="preserve">
2.于2020年6月23日在湖南科技大学大学生创业训练项目创立《FLY啦啦操竞演培训》;2021年6月10日结项;创业训练项目;第三参与人;李尊</t>
    </r>
    <r>
      <rPr>
        <sz val="10"/>
        <color rgb="FFFF0000"/>
        <rFont val="宋体"/>
        <family val="3"/>
        <charset val="134"/>
        <scheme val="minor"/>
      </rPr>
      <t>（3.15）</t>
    </r>
    <phoneticPr fontId="14" type="noConversion"/>
  </si>
  <si>
    <r>
      <t>1.学术讲座</t>
    </r>
    <r>
      <rPr>
        <sz val="10"/>
        <color rgb="FFFF0000"/>
        <rFont val="宋体"/>
        <family val="3"/>
        <charset val="134"/>
        <scheme val="minor"/>
      </rPr>
      <t>（9）</t>
    </r>
    <r>
      <rPr>
        <sz val="10"/>
        <color theme="1"/>
        <rFont val="宋体"/>
        <family val="3"/>
        <charset val="134"/>
        <scheme val="minor"/>
      </rPr>
      <t xml:space="preserve">
2.2020年参加湖南省普通高等学校体育科学论文报告会获得三等奖，第一作者</t>
    </r>
    <r>
      <rPr>
        <sz val="10"/>
        <color rgb="FFFF0000"/>
        <rFont val="宋体"/>
        <family val="3"/>
        <charset val="134"/>
        <scheme val="minor"/>
      </rPr>
      <t>（5）</t>
    </r>
    <phoneticPr fontId="14" type="noConversion"/>
  </si>
  <si>
    <r>
      <t>1.学术讲座</t>
    </r>
    <r>
      <rPr>
        <sz val="10"/>
        <color rgb="FFFF0000"/>
        <rFont val="宋体"/>
        <family val="3"/>
        <charset val="134"/>
      </rPr>
      <t>（6）</t>
    </r>
    <r>
      <rPr>
        <sz val="10"/>
        <color theme="1"/>
        <rFont val="宋体"/>
        <family val="3"/>
        <charset val="134"/>
      </rPr>
      <t xml:space="preserve">
2.于2021年4月在《体育科技文献通报》上发表《高校高水平运动队建设现状与发展可视化分析》，第一作者</t>
    </r>
    <r>
      <rPr>
        <sz val="10"/>
        <color rgb="FFFF0000"/>
        <rFont val="宋体"/>
        <family val="3"/>
        <charset val="134"/>
      </rPr>
      <t>（6.25）</t>
    </r>
    <r>
      <rPr>
        <sz val="10"/>
        <color theme="1"/>
        <rFont val="宋体"/>
        <family val="3"/>
        <charset val="134"/>
      </rPr>
      <t xml:space="preserve">
3.于2020年参加湖南省普通高等学校体育科学论文报告会获得三等奖，第一作者</t>
    </r>
    <r>
      <rPr>
        <sz val="10"/>
        <color rgb="FFFF0000"/>
        <rFont val="宋体"/>
        <family val="3"/>
        <charset val="134"/>
      </rPr>
      <t>（5）</t>
    </r>
    <phoneticPr fontId="14" type="noConversion"/>
  </si>
  <si>
    <r>
      <t>1.学术讲座</t>
    </r>
    <r>
      <rPr>
        <sz val="10"/>
        <color rgb="FFFF0000"/>
        <rFont val="宋体"/>
        <family val="3"/>
        <charset val="134"/>
        <scheme val="minor"/>
      </rPr>
      <t>（8）</t>
    </r>
    <r>
      <rPr>
        <sz val="10"/>
        <color theme="1"/>
        <rFont val="宋体"/>
        <family val="3"/>
        <charset val="134"/>
        <scheme val="minor"/>
      </rPr>
      <t xml:space="preserve">
2.于2020年5月在湖南科技大学2020年大学生科研创新计划（SRIP）创立《艺术治疗对于福利院儿童提高自信的研究应用》，2021年5月结项，第二参与者</t>
    </r>
    <r>
      <rPr>
        <sz val="10"/>
        <color rgb="FFFF0000"/>
        <rFont val="宋体"/>
        <family val="3"/>
        <charset val="134"/>
        <scheme val="minor"/>
      </rPr>
      <t>（3.6）</t>
    </r>
    <r>
      <rPr>
        <sz val="10"/>
        <color theme="1"/>
        <rFont val="宋体"/>
        <family val="3"/>
        <charset val="134"/>
        <scheme val="minor"/>
      </rPr>
      <t xml:space="preserve">
3.于2021年5月18日在湖南科技大学2021年大学生科研创新计划（SRIP）创立《运动干预对大学生手机依赖影响实验研究——以湖南科技大学为例》，立项，第三参与者</t>
    </r>
    <r>
      <rPr>
        <sz val="10"/>
        <color rgb="FFFF0000"/>
        <rFont val="宋体"/>
        <family val="3"/>
        <charset val="134"/>
        <scheme val="minor"/>
      </rPr>
      <t>（2.1）</t>
    </r>
    <phoneticPr fontId="14" type="noConversion"/>
  </si>
  <si>
    <r>
      <t>1.于2021年9月获得校级优秀研究生</t>
    </r>
    <r>
      <rPr>
        <sz val="10"/>
        <color rgb="FFFF0000"/>
        <rFont val="宋体"/>
        <family val="3"/>
        <charset val="134"/>
        <scheme val="minor"/>
      </rPr>
      <t>（5）</t>
    </r>
    <r>
      <rPr>
        <sz val="10"/>
        <color theme="1"/>
        <rFont val="宋体"/>
        <family val="3"/>
        <charset val="134"/>
        <scheme val="minor"/>
      </rPr>
      <t xml:space="preserve">
_x000D__x000D_2.于2020年12月在第五届全国大学生预防艾滋病知识竞赛中取得优秀奖_x000D_</t>
    </r>
    <r>
      <rPr>
        <sz val="10"/>
        <color rgb="FFFF0000"/>
        <rFont val="宋体"/>
        <family val="3"/>
        <charset val="134"/>
        <scheme val="minor"/>
      </rPr>
      <t>（6）</t>
    </r>
    <r>
      <rPr>
        <sz val="10"/>
        <color theme="1"/>
        <rFont val="宋体"/>
        <family val="3"/>
        <charset val="134"/>
        <scheme val="minor"/>
      </rPr>
      <t xml:space="preserve">
3.于2021年7月参加湖南省妇联举办的第四节“温暖微行动 舞蹈公益百校行”</t>
    </r>
    <r>
      <rPr>
        <sz val="10"/>
        <color rgb="FFFF0000"/>
        <rFont val="宋体"/>
        <family val="3"/>
        <charset val="134"/>
        <scheme val="minor"/>
      </rPr>
      <t>（1）</t>
    </r>
    <r>
      <rPr>
        <sz val="10"/>
        <color theme="1"/>
        <rFont val="宋体"/>
        <family val="3"/>
        <charset val="134"/>
        <scheme val="minor"/>
      </rPr>
      <t xml:space="preserve">
4.于2021年6月26日在《第七届中国国际“互联网＋”大学生创新创业大赛》中“玩美”舞遐——引领青少年素质教育的践行者，获得校级银奖，主持者</t>
    </r>
    <r>
      <rPr>
        <sz val="10"/>
        <color rgb="FFFF0000"/>
        <rFont val="宋体"/>
        <family val="3"/>
        <charset val="134"/>
        <scheme val="minor"/>
      </rPr>
      <t>（10）</t>
    </r>
    <phoneticPr fontId="14" type="noConversion"/>
  </si>
  <si>
    <t>1.学术讲座（9）
2.于2021年7月1日参与题为"公共体育服务购买中的政府责任研究"的湖南省哲学社会科学基金一般项目（项目编号：16YBA159），结题，第三参与人。（8.4）                                                                                      
3.于2021年7月1日参与题为"高校公共体育理论课慕课开发与应用研究"的湖南省教育科学“十二五”规划课题（项目编号：XJK015QTW001），结题，第三参与人。（8.4）
4.于2020年9月30日在湖南省社会科学申请《体育品牌企业社会责任对消费者购买意愿的影响研究》（项目编号：XSP20YBZ181），立项，第四参与人（4.8）
5.于2021年8月12日在《体育科学进展》发表《我国青少年体育俱乐部的研究历程与进展》，第一作者（3.75）
6.于2021年7月5日在湖南科技大学第十七届研究生“唯实·创新”学术论坛（“新时代人文学术创新与文化传承分论坛”）发表《共生理论视域下我国民族传统体育与学校体育的融合发展研究》，获得一等奖，第一作者（8）
7.于2020年12月1日在“第六届黔西南州旅游产业发展大会暨2020年西南民族体育与山地旅游高峰论坛”发表《我国民族传统体育与学校体育融合发展的困境与突破—-基于共生理论的思考》，入选论文集，第一作者（2）
8.于2021年6月8日在第十七届研究生“唯实·创新”学术论坛（“新时代红色教育分论坛”）投稿《传承红色基因：红色文化融入高校体育教学的路径探赜》，第一作者（1.5）</t>
    <phoneticPr fontId="14" type="noConversion"/>
  </si>
  <si>
    <r>
      <t>1.学术讲座</t>
    </r>
    <r>
      <rPr>
        <sz val="10"/>
        <color rgb="FFFF0000"/>
        <rFont val="宋体"/>
        <family val="3"/>
        <charset val="134"/>
        <scheme val="minor"/>
      </rPr>
      <t>（10）</t>
    </r>
    <r>
      <rPr>
        <sz val="10"/>
        <color theme="1"/>
        <rFont val="宋体"/>
        <family val="3"/>
        <charset val="134"/>
        <scheme val="minor"/>
      </rPr>
      <t xml:space="preserve">
2.于2021年9月27日在2020年国家社科基金年度项目参与创立《我国县域群众体育治理创新与效能提升研究》，立项，第6参与者</t>
    </r>
    <r>
      <rPr>
        <sz val="10"/>
        <color rgb="FFFF0000"/>
        <rFont val="宋体"/>
        <family val="3"/>
        <charset val="134"/>
        <scheme val="minor"/>
      </rPr>
      <t>（6.4）</t>
    </r>
    <r>
      <rPr>
        <sz val="10"/>
        <color theme="1"/>
        <rFont val="宋体"/>
        <family val="3"/>
        <charset val="134"/>
        <scheme val="minor"/>
      </rPr>
      <t xml:space="preserve">
3.于2021年6月在《福建体育科技》发表《城市化进程中“村改居”社区公共体育服务供给困境与优化路径研究》，第1作者</t>
    </r>
    <r>
      <rPr>
        <sz val="10"/>
        <color rgb="FFFF0000"/>
        <rFont val="宋体"/>
        <family val="3"/>
        <charset val="134"/>
        <scheme val="minor"/>
      </rPr>
      <t>（6.25）</t>
    </r>
    <r>
      <rPr>
        <sz val="10"/>
        <color theme="1"/>
        <rFont val="宋体"/>
        <family val="3"/>
        <charset val="134"/>
        <scheme val="minor"/>
      </rPr>
      <t xml:space="preserve">
4.于2020年12月22日参加2020湖南省普通高等学校体育科学论文报告会获得二等奖，第1作者</t>
    </r>
    <r>
      <rPr>
        <sz val="10"/>
        <color rgb="FFFF0000"/>
        <rFont val="宋体"/>
        <family val="3"/>
        <charset val="134"/>
        <scheme val="minor"/>
      </rPr>
      <t>（8）</t>
    </r>
    <phoneticPr fontId="14" type="noConversion"/>
  </si>
  <si>
    <r>
      <t>1.学术讲座</t>
    </r>
    <r>
      <rPr>
        <sz val="10"/>
        <color rgb="FFFF0000"/>
        <rFont val="宋体"/>
        <family val="3"/>
        <charset val="134"/>
        <scheme val="minor"/>
      </rPr>
      <t>（6）</t>
    </r>
    <r>
      <rPr>
        <sz val="10"/>
        <color theme="1"/>
        <rFont val="宋体"/>
        <family val="3"/>
        <charset val="134"/>
        <scheme val="minor"/>
      </rPr>
      <t xml:space="preserve">
2.于2020年5月在湖南科技大学2020年大学生科研创新计划（SRIP）创立《艺术治疗对于福利院儿童提高自信的研究应用》，2021年5月结项，第三参与者</t>
    </r>
    <r>
      <rPr>
        <sz val="10"/>
        <color rgb="FFFF0000"/>
        <rFont val="宋体"/>
        <family val="3"/>
        <charset val="134"/>
        <scheme val="minor"/>
      </rPr>
      <t>（3.15）</t>
    </r>
    <phoneticPr fontId="14" type="noConversion"/>
  </si>
  <si>
    <r>
      <t>1.于2021年6月22日在2021湖南省大中学生体育舞蹈比赛中取得团体总分第1名，团体</t>
    </r>
    <r>
      <rPr>
        <sz val="10"/>
        <color rgb="FFFF0000"/>
        <rFont val="宋体"/>
        <family val="3"/>
        <charset val="134"/>
        <scheme val="minor"/>
      </rPr>
      <t>（40）</t>
    </r>
    <r>
      <rPr>
        <sz val="10"/>
        <color theme="1"/>
        <rFont val="宋体"/>
        <family val="3"/>
        <charset val="134"/>
        <scheme val="minor"/>
      </rPr>
      <t xml:space="preserve">
2.于2021年5月5日在《第九届湖南省青少年国际标准舞（体育舞蹈）公开赛中取得全国高等院校拉丁舞公开组第1名，个人</t>
    </r>
    <r>
      <rPr>
        <sz val="10"/>
        <color rgb="FFFF0000"/>
        <rFont val="宋体"/>
        <family val="3"/>
        <charset val="134"/>
        <scheme val="minor"/>
      </rPr>
      <t>（30）</t>
    </r>
    <phoneticPr fontId="14" type="noConversion"/>
  </si>
  <si>
    <r>
      <t>1.于2021年9月获得校级优秀研究生</t>
    </r>
    <r>
      <rPr>
        <sz val="10"/>
        <color rgb="FFFF0000"/>
        <rFont val="宋体"/>
        <family val="3"/>
        <charset val="134"/>
        <scheme val="minor"/>
      </rPr>
      <t>（5）</t>
    </r>
    <r>
      <rPr>
        <sz val="10"/>
        <color theme="1"/>
        <rFont val="宋体"/>
        <family val="3"/>
        <charset val="134"/>
        <scheme val="minor"/>
      </rPr>
      <t xml:space="preserve">
_x000D__x000D_2.于2020年12月在第五届全国大学生预防艾滋病知识竞赛中取得优秀奖_x000D_</t>
    </r>
    <r>
      <rPr>
        <sz val="10"/>
        <color rgb="FFFF0000"/>
        <rFont val="宋体"/>
        <family val="3"/>
        <charset val="134"/>
        <scheme val="minor"/>
      </rPr>
      <t>（6）</t>
    </r>
    <r>
      <rPr>
        <sz val="10"/>
        <color theme="1"/>
        <rFont val="宋体"/>
        <family val="3"/>
        <charset val="134"/>
        <scheme val="minor"/>
      </rPr>
      <t xml:space="preserve">
3.于2021年7月参加湖南省妇联举办的第四节“温暖微行动 舞蹈公益百校行”</t>
    </r>
    <r>
      <rPr>
        <sz val="10"/>
        <color rgb="FFFF0000"/>
        <rFont val="宋体"/>
        <family val="3"/>
        <charset val="134"/>
        <scheme val="minor"/>
      </rPr>
      <t>（1）</t>
    </r>
    <r>
      <rPr>
        <sz val="10"/>
        <color theme="1"/>
        <rFont val="宋体"/>
        <family val="3"/>
        <charset val="134"/>
        <scheme val="minor"/>
      </rPr>
      <t xml:space="preserve">
4.于2021年6月26日在第七届中国国际“互联网＋”大学生创新创业大赛中“玩美”舞遐——引领青少年素质教育的践行者，获得校级银奖，主持者</t>
    </r>
    <r>
      <rPr>
        <sz val="10"/>
        <color rgb="FFFF0000"/>
        <rFont val="宋体"/>
        <family val="3"/>
        <charset val="134"/>
        <scheme val="minor"/>
      </rPr>
      <t>（10）</t>
    </r>
    <phoneticPr fontId="14" type="noConversion"/>
  </si>
  <si>
    <r>
      <t>1.于2021年9月获得校级优秀研究生干部</t>
    </r>
    <r>
      <rPr>
        <sz val="10"/>
        <color rgb="FFFF0000"/>
        <rFont val="宋体"/>
        <family val="3"/>
        <charset val="134"/>
        <scheme val="minor"/>
      </rPr>
      <t xml:space="preserve">（5）      </t>
    </r>
    <r>
      <rPr>
        <sz val="10"/>
        <color theme="1"/>
        <rFont val="宋体"/>
        <family val="3"/>
        <charset val="134"/>
        <scheme val="minor"/>
      </rPr>
      <t xml:space="preserve"> 
2.于2021年6月26日在第七届中国国际“互联网＋”大学生创新创业大赛中“玩美”舞遐——引领青少年素质教育的践行者，获得校级银奖，参与者</t>
    </r>
    <r>
      <rPr>
        <sz val="10"/>
        <color rgb="FFFF0000"/>
        <rFont val="宋体"/>
        <family val="3"/>
        <charset val="134"/>
        <scheme val="minor"/>
      </rPr>
      <t>（5）</t>
    </r>
    <phoneticPr fontId="14" type="noConversion"/>
  </si>
  <si>
    <t>备注</t>
    <phoneticPr fontId="17" type="noConversion"/>
  </si>
  <si>
    <t>备注</t>
    <phoneticPr fontId="14" type="noConversion"/>
  </si>
  <si>
    <t>国奖</t>
    <phoneticPr fontId="14" type="noConversion"/>
  </si>
  <si>
    <t>一等</t>
    <phoneticPr fontId="14" type="noConversion"/>
  </si>
  <si>
    <t>二等</t>
    <phoneticPr fontId="14" type="noConversion"/>
  </si>
  <si>
    <t>三等</t>
    <phoneticPr fontId="14" type="noConversion"/>
  </si>
  <si>
    <t>无</t>
    <phoneticPr fontId="14" type="noConversion"/>
  </si>
  <si>
    <r>
      <t>1.于2021年9月获得校级优秀研究生干部</t>
    </r>
    <r>
      <rPr>
        <sz val="10"/>
        <color rgb="FFFF0000"/>
        <rFont val="宋体"/>
        <family val="3"/>
        <charset val="134"/>
        <scheme val="minor"/>
      </rPr>
      <t xml:space="preserve">（5）      </t>
    </r>
    <r>
      <rPr>
        <sz val="10"/>
        <color theme="1"/>
        <rFont val="宋体"/>
        <family val="3"/>
        <charset val="134"/>
        <scheme val="minor"/>
      </rPr>
      <t xml:space="preserve"> 
2.于2021年6月26日在《第七届中国国际“互联网＋”大学生创新创业大赛》中“玩美”舞遐——引领青少年素质教育的践行者，获得校级银奖，参与者</t>
    </r>
    <r>
      <rPr>
        <sz val="10"/>
        <color rgb="FFFF0000"/>
        <rFont val="宋体"/>
        <family val="3"/>
        <charset val="134"/>
        <scheme val="minor"/>
      </rPr>
      <t>（5）</t>
    </r>
    <phoneticPr fontId="14" type="noConversion"/>
  </si>
  <si>
    <t>优研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</si>
</sst>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24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77" fontId="9" fillId="0" borderId="0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49" fontId="16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2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</cellXfs>
  <cellStyles count="1">
    <cellStyle name="常规" xfId="0" builtinId="0"/>
  </cellStyles>
  <dxfs count="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zoomScaleNormal="100" workbookViewId="0">
      <selection activeCell="Q7" sqref="Q7"/>
    </sheetView>
  </sheetViews>
  <sheetFormatPr defaultColWidth="9" defaultRowHeight="13.5" x14ac:dyDescent="0.15"/>
  <cols>
    <col min="1" max="1" width="4.625" customWidth="1"/>
    <col min="2" max="2" width="6.625" customWidth="1"/>
    <col min="3" max="3" width="10.875" customWidth="1"/>
    <col min="4" max="4" width="7.625" customWidth="1"/>
    <col min="5" max="5" width="7.625" style="2" customWidth="1"/>
    <col min="6" max="6" width="100.625" style="4" customWidth="1"/>
    <col min="7" max="7" width="7.625" style="3" customWidth="1"/>
    <col min="8" max="8" width="7.625" style="2" customWidth="1"/>
    <col min="9" max="9" width="40.625" customWidth="1"/>
    <col min="10" max="10" width="7.625" style="3" customWidth="1"/>
    <col min="11" max="11" width="7.625" style="2" customWidth="1"/>
    <col min="12" max="12" width="31.75" style="4" customWidth="1"/>
    <col min="13" max="13" width="7.625" style="3" customWidth="1"/>
    <col min="14" max="15" width="7.625" style="2" customWidth="1"/>
    <col min="16" max="16" width="5.625" customWidth="1"/>
  </cols>
  <sheetData>
    <row r="1" spans="1:18" ht="30" customHeight="1" x14ac:dyDescent="0.15">
      <c r="A1" s="72" t="s">
        <v>39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8" ht="24.95" customHeight="1" x14ac:dyDescent="0.15">
      <c r="A2" s="74" t="s">
        <v>0</v>
      </c>
      <c r="B2" s="74" t="s">
        <v>1</v>
      </c>
      <c r="C2" s="74" t="s">
        <v>2</v>
      </c>
      <c r="D2" s="74" t="s">
        <v>3</v>
      </c>
      <c r="E2" s="74"/>
      <c r="F2" s="74" t="s">
        <v>4</v>
      </c>
      <c r="G2" s="74"/>
      <c r="H2" s="74"/>
      <c r="I2" s="74" t="s">
        <v>5</v>
      </c>
      <c r="J2" s="74"/>
      <c r="K2" s="74"/>
      <c r="L2" s="74" t="s">
        <v>6</v>
      </c>
      <c r="M2" s="74"/>
      <c r="N2" s="74"/>
      <c r="O2" s="76" t="s">
        <v>64</v>
      </c>
      <c r="P2" s="78" t="s">
        <v>65</v>
      </c>
      <c r="Q2" s="82" t="s">
        <v>89</v>
      </c>
    </row>
    <row r="3" spans="1:18" ht="24.95" customHeight="1" x14ac:dyDescent="0.15">
      <c r="A3" s="75"/>
      <c r="B3" s="75"/>
      <c r="C3" s="75"/>
      <c r="D3" s="68" t="s">
        <v>61</v>
      </c>
      <c r="E3" s="69" t="s">
        <v>62</v>
      </c>
      <c r="F3" s="67" t="s">
        <v>63</v>
      </c>
      <c r="G3" s="68" t="s">
        <v>61</v>
      </c>
      <c r="H3" s="69" t="s">
        <v>62</v>
      </c>
      <c r="I3" s="42" t="s">
        <v>7</v>
      </c>
      <c r="J3" s="68" t="s">
        <v>61</v>
      </c>
      <c r="K3" s="69" t="s">
        <v>62</v>
      </c>
      <c r="L3" s="42" t="s">
        <v>7</v>
      </c>
      <c r="M3" s="68" t="s">
        <v>61</v>
      </c>
      <c r="N3" s="69" t="s">
        <v>62</v>
      </c>
      <c r="O3" s="77"/>
      <c r="P3" s="79"/>
      <c r="Q3" s="83"/>
    </row>
    <row r="4" spans="1:18" s="43" customFormat="1" ht="80.099999999999994" customHeight="1" x14ac:dyDescent="0.15">
      <c r="A4" s="39">
        <v>1</v>
      </c>
      <c r="B4" s="36" t="s">
        <v>19</v>
      </c>
      <c r="C4" s="37" t="s">
        <v>20</v>
      </c>
      <c r="D4" s="36">
        <v>87.4</v>
      </c>
      <c r="E4" s="46">
        <f t="shared" ref="E4:E20" si="0">100*D4/MAX(D:D)</f>
        <v>99.544419134396364</v>
      </c>
      <c r="F4" s="24" t="s">
        <v>73</v>
      </c>
      <c r="G4" s="38">
        <v>34</v>
      </c>
      <c r="H4" s="48">
        <f t="shared" ref="H4:H20" si="1">100*G4/MAX(G:G)</f>
        <v>74.154852780806976</v>
      </c>
      <c r="I4" s="24" t="s">
        <v>66</v>
      </c>
      <c r="J4" s="47">
        <v>140</v>
      </c>
      <c r="K4" s="48">
        <f t="shared" ref="K4:K20" si="2">100*J4/MAX(J:J)</f>
        <v>100</v>
      </c>
      <c r="L4" s="24" t="s">
        <v>68</v>
      </c>
      <c r="M4" s="47">
        <v>30</v>
      </c>
      <c r="N4" s="48">
        <f t="shared" ref="N4:N20" si="3">100*M4/MAX(M:M)</f>
        <v>76.92307692307692</v>
      </c>
      <c r="O4" s="50">
        <f t="shared" ref="O4:O20" si="4">E4*0.4+H4*0.4+K4*0.1+N4*0.1</f>
        <v>87.172016458389038</v>
      </c>
      <c r="P4" s="51">
        <f t="shared" ref="P4:P20" si="5">_xlfn.RANK.EQ(O4,O:O)</f>
        <v>1</v>
      </c>
      <c r="Q4" s="84" t="s">
        <v>90</v>
      </c>
    </row>
    <row r="5" spans="1:18" s="43" customFormat="1" ht="170.1" customHeight="1" x14ac:dyDescent="0.15">
      <c r="A5" s="39">
        <v>2</v>
      </c>
      <c r="B5" s="36" t="s">
        <v>21</v>
      </c>
      <c r="C5" s="37" t="s">
        <v>22</v>
      </c>
      <c r="D5" s="36">
        <v>86.3</v>
      </c>
      <c r="E5" s="46">
        <f>100*D5/MAX(D:D)</f>
        <v>98.291571753986332</v>
      </c>
      <c r="F5" s="24" t="s">
        <v>72</v>
      </c>
      <c r="G5" s="53">
        <v>45.85</v>
      </c>
      <c r="H5" s="48">
        <f>100*G5/MAX(G:G)</f>
        <v>100</v>
      </c>
      <c r="I5" s="54"/>
      <c r="J5" s="53">
        <v>0</v>
      </c>
      <c r="K5" s="48">
        <f>100*J5/MAX(J:J)</f>
        <v>0</v>
      </c>
      <c r="L5" s="60"/>
      <c r="M5" s="53">
        <v>0</v>
      </c>
      <c r="N5" s="48">
        <f>100*M5/MAX(M:M)</f>
        <v>0</v>
      </c>
      <c r="O5" s="50">
        <f>E5*0.4+H5*0.4+K5*0.1+N5*0.1</f>
        <v>79.316628701594539</v>
      </c>
      <c r="P5" s="51">
        <f>_xlfn.RANK.EQ(O5,O:O)</f>
        <v>2</v>
      </c>
      <c r="Q5" s="84" t="s">
        <v>91</v>
      </c>
      <c r="R5" s="43" t="s">
        <v>10</v>
      </c>
    </row>
    <row r="6" spans="1:18" s="43" customFormat="1" ht="60" customHeight="1" x14ac:dyDescent="0.15">
      <c r="A6" s="39">
        <v>3</v>
      </c>
      <c r="B6" s="36" t="s">
        <v>25</v>
      </c>
      <c r="C6" s="37" t="s">
        <v>26</v>
      </c>
      <c r="D6" s="36">
        <v>86.4</v>
      </c>
      <c r="E6" s="46">
        <f>100*D6/MAX(D:D)</f>
        <v>98.405466970387252</v>
      </c>
      <c r="F6" s="24" t="s">
        <v>71</v>
      </c>
      <c r="G6" s="38">
        <v>30.65</v>
      </c>
      <c r="H6" s="48">
        <f>100*G6/MAX(G:G)</f>
        <v>66.848418756815704</v>
      </c>
      <c r="I6" s="24" t="s">
        <v>57</v>
      </c>
      <c r="J6" s="5">
        <v>70</v>
      </c>
      <c r="K6" s="48">
        <f>100*J6/MAX(J:J)</f>
        <v>50</v>
      </c>
      <c r="L6" s="55"/>
      <c r="M6" s="25">
        <v>0</v>
      </c>
      <c r="N6" s="48">
        <f>100*M6/MAX(M:M)</f>
        <v>0</v>
      </c>
      <c r="O6" s="50">
        <f>E6*0.4+H6*0.4+K6*0.1+N6*0.1</f>
        <v>71.101554290881182</v>
      </c>
      <c r="P6" s="51">
        <f>_xlfn.RANK.EQ(O6,O:O)</f>
        <v>3</v>
      </c>
      <c r="Q6" s="84" t="s">
        <v>91</v>
      </c>
    </row>
    <row r="7" spans="1:18" s="43" customFormat="1" ht="60" customHeight="1" x14ac:dyDescent="0.15">
      <c r="A7" s="39">
        <v>4</v>
      </c>
      <c r="B7" s="36" t="s">
        <v>31</v>
      </c>
      <c r="C7" s="37" t="s">
        <v>32</v>
      </c>
      <c r="D7" s="36">
        <v>87.8</v>
      </c>
      <c r="E7" s="46">
        <f>100*D7/MAX(D:D)</f>
        <v>100</v>
      </c>
      <c r="F7" s="24" t="s">
        <v>56</v>
      </c>
      <c r="G7" s="36">
        <v>18.5</v>
      </c>
      <c r="H7" s="48">
        <f>100*G7/MAX(G:G)</f>
        <v>40.348964013086146</v>
      </c>
      <c r="I7" s="35"/>
      <c r="J7" s="36">
        <v>0</v>
      </c>
      <c r="K7" s="48">
        <f>100*J7/MAX(J:J)</f>
        <v>0</v>
      </c>
      <c r="L7" s="24" t="s">
        <v>59</v>
      </c>
      <c r="M7" s="36">
        <v>35</v>
      </c>
      <c r="N7" s="48">
        <f>100*M7/MAX(M:M)</f>
        <v>89.743589743589737</v>
      </c>
      <c r="O7" s="50">
        <f>E7*0.4+H7*0.4+K7*0.1+N7*0.1</f>
        <v>65.113944579593436</v>
      </c>
      <c r="P7" s="51">
        <v>4</v>
      </c>
      <c r="Q7" s="84" t="s">
        <v>91</v>
      </c>
    </row>
    <row r="8" spans="1:18" s="43" customFormat="1" ht="75" customHeight="1" x14ac:dyDescent="0.15">
      <c r="A8" s="39">
        <v>5</v>
      </c>
      <c r="B8" s="39" t="s">
        <v>27</v>
      </c>
      <c r="C8" s="37" t="s">
        <v>28</v>
      </c>
      <c r="D8" s="25">
        <v>86.7</v>
      </c>
      <c r="E8" s="46">
        <f>100*D8/MAX(D:D)</f>
        <v>98.747152619589983</v>
      </c>
      <c r="F8" s="59" t="s">
        <v>70</v>
      </c>
      <c r="G8" s="6">
        <v>26.65</v>
      </c>
      <c r="H8" s="48">
        <f>100*G8/MAX(G:G)</f>
        <v>58.12431842966194</v>
      </c>
      <c r="I8" s="56"/>
      <c r="J8" s="25">
        <v>0</v>
      </c>
      <c r="K8" s="48">
        <f>100*J8/MAX(J:J)</f>
        <v>0</v>
      </c>
      <c r="L8" s="61" t="s">
        <v>60</v>
      </c>
      <c r="M8" s="25">
        <v>9</v>
      </c>
      <c r="N8" s="48">
        <f>100*M8/MAX(M:M)</f>
        <v>23.076923076923077</v>
      </c>
      <c r="O8" s="50">
        <f>E8*0.4+H8*0.4+K8*0.1+N8*0.1</f>
        <v>65.056280727393087</v>
      </c>
      <c r="P8" s="51">
        <f>_xlfn.RANK.EQ(O8,O:O)</f>
        <v>5</v>
      </c>
      <c r="Q8" s="84" t="s">
        <v>91</v>
      </c>
    </row>
    <row r="9" spans="1:18" s="43" customFormat="1" ht="65.099999999999994" customHeight="1" x14ac:dyDescent="0.15">
      <c r="A9" s="39">
        <v>6</v>
      </c>
      <c r="B9" s="39" t="s">
        <v>8</v>
      </c>
      <c r="C9" s="45" t="s">
        <v>9</v>
      </c>
      <c r="D9" s="39">
        <v>85.8</v>
      </c>
      <c r="E9" s="46">
        <f>100*D9/MAX(D:D)</f>
        <v>97.722095671981776</v>
      </c>
      <c r="F9" s="57" t="s">
        <v>50</v>
      </c>
      <c r="G9" s="47">
        <v>25.25</v>
      </c>
      <c r="H9" s="48">
        <f>100*G9/MAX(G:G)</f>
        <v>55.07088331515812</v>
      </c>
      <c r="I9" s="40"/>
      <c r="J9" s="47">
        <v>0</v>
      </c>
      <c r="K9" s="48">
        <f>100*J9/MAX(J:J)</f>
        <v>0</v>
      </c>
      <c r="L9" s="58" t="s">
        <v>40</v>
      </c>
      <c r="M9" s="49">
        <v>5</v>
      </c>
      <c r="N9" s="48">
        <f>100*M9/MAX(M:M)</f>
        <v>12.820512820512821</v>
      </c>
      <c r="O9" s="50">
        <f>E9*0.4+H9*0.4+K9*0.1+N9*0.1</f>
        <v>62.399242876907252</v>
      </c>
      <c r="P9" s="51">
        <v>6</v>
      </c>
      <c r="Q9" s="84" t="s">
        <v>92</v>
      </c>
    </row>
    <row r="10" spans="1:18" s="44" customFormat="1" ht="60" customHeight="1" x14ac:dyDescent="0.15">
      <c r="A10" s="39">
        <v>7</v>
      </c>
      <c r="B10" s="36" t="s">
        <v>17</v>
      </c>
      <c r="C10" s="37" t="s">
        <v>18</v>
      </c>
      <c r="D10" s="36">
        <v>84.1</v>
      </c>
      <c r="E10" s="46">
        <f>100*D10/MAX(D:D)</f>
        <v>95.785876993166283</v>
      </c>
      <c r="F10" s="24" t="s">
        <v>67</v>
      </c>
      <c r="G10" s="47">
        <v>25.25</v>
      </c>
      <c r="H10" s="48">
        <f>100*G10/MAX(G:G)</f>
        <v>55.07088331515812</v>
      </c>
      <c r="I10" s="40"/>
      <c r="J10" s="39">
        <v>0</v>
      </c>
      <c r="K10" s="48">
        <f>100*J10/MAX(J:J)</f>
        <v>0</v>
      </c>
      <c r="L10" s="58" t="s">
        <v>41</v>
      </c>
      <c r="M10" s="47">
        <v>5</v>
      </c>
      <c r="N10" s="48">
        <f>100*M10/MAX(M:M)</f>
        <v>12.820512820512821</v>
      </c>
      <c r="O10" s="50">
        <f>E10*0.4+H10*0.4+K10*0.1+N10*0.1</f>
        <v>61.624755405381052</v>
      </c>
      <c r="P10" s="51">
        <v>7</v>
      </c>
      <c r="Q10" s="84" t="s">
        <v>92</v>
      </c>
    </row>
    <row r="11" spans="1:18" s="44" customFormat="1" ht="120" customHeight="1" x14ac:dyDescent="0.15">
      <c r="A11" s="39">
        <v>8</v>
      </c>
      <c r="B11" s="36" t="s">
        <v>33</v>
      </c>
      <c r="C11" s="37" t="s">
        <v>34</v>
      </c>
      <c r="D11" s="36">
        <v>85.4</v>
      </c>
      <c r="E11" s="46">
        <f>100*D11/MAX(D:D)</f>
        <v>97.26651480637814</v>
      </c>
      <c r="F11" s="24" t="s">
        <v>80</v>
      </c>
      <c r="G11" s="38">
        <v>13.7</v>
      </c>
      <c r="H11" s="48">
        <f>100*G11/MAX(G:G)</f>
        <v>29.880043620501635</v>
      </c>
      <c r="I11" s="24" t="s">
        <v>74</v>
      </c>
      <c r="J11" s="36">
        <v>70</v>
      </c>
      <c r="K11" s="48">
        <f>100*J11/MAX(J:J)</f>
        <v>50</v>
      </c>
      <c r="L11" s="24" t="s">
        <v>81</v>
      </c>
      <c r="M11" s="36">
        <v>22</v>
      </c>
      <c r="N11" s="48">
        <f>100*M11/MAX(M:M)</f>
        <v>56.410256410256409</v>
      </c>
      <c r="O11" s="50">
        <f>E11*0.4+H11*0.4+K11*0.1+N11*0.1</f>
        <v>61.499649011777556</v>
      </c>
      <c r="P11" s="51">
        <v>8</v>
      </c>
      <c r="Q11" s="84" t="s">
        <v>92</v>
      </c>
    </row>
    <row r="12" spans="1:18" s="43" customFormat="1" ht="114.95" customHeight="1" x14ac:dyDescent="0.15">
      <c r="A12" s="39">
        <v>9</v>
      </c>
      <c r="B12" s="36" t="s">
        <v>23</v>
      </c>
      <c r="C12" s="37" t="s">
        <v>24</v>
      </c>
      <c r="D12" s="36">
        <v>87</v>
      </c>
      <c r="E12" s="46">
        <f>100*D12/MAX(D:D)</f>
        <v>99.088838268792713</v>
      </c>
      <c r="F12" s="24" t="s">
        <v>51</v>
      </c>
      <c r="G12" s="38">
        <v>22.6</v>
      </c>
      <c r="H12" s="48">
        <f>100*G12/MAX(G:G)</f>
        <v>49.291166848418754</v>
      </c>
      <c r="I12" s="24"/>
      <c r="J12" s="39">
        <v>0</v>
      </c>
      <c r="K12" s="48">
        <f>100*J12/MAX(J:J)</f>
        <v>0</v>
      </c>
      <c r="L12" s="61" t="s">
        <v>42</v>
      </c>
      <c r="M12" s="36">
        <v>7</v>
      </c>
      <c r="N12" s="48">
        <f>100*M12/MAX(M:M)</f>
        <v>17.948717948717949</v>
      </c>
      <c r="O12" s="50">
        <f>E12*0.4+H12*0.4+K12*0.1+N12*0.1</f>
        <v>61.146873841756388</v>
      </c>
      <c r="P12" s="51">
        <f>_xlfn.RANK.EQ(O12,O:O)</f>
        <v>9</v>
      </c>
      <c r="Q12" s="84" t="s">
        <v>92</v>
      </c>
    </row>
    <row r="13" spans="1:18" s="43" customFormat="1" ht="60" customHeight="1" x14ac:dyDescent="0.15">
      <c r="A13" s="36">
        <v>10</v>
      </c>
      <c r="B13" s="36" t="s">
        <v>37</v>
      </c>
      <c r="C13" s="41" t="s">
        <v>38</v>
      </c>
      <c r="D13" s="36">
        <v>84.4</v>
      </c>
      <c r="E13" s="46">
        <f>100*D13/MAX(D:D)</f>
        <v>96.127562642369028</v>
      </c>
      <c r="F13" s="24" t="s">
        <v>78</v>
      </c>
      <c r="G13" s="36">
        <v>14</v>
      </c>
      <c r="H13" s="48">
        <f>100*G13/MAX(G:G)</f>
        <v>30.534351145038165</v>
      </c>
      <c r="I13" s="35"/>
      <c r="J13" s="36">
        <v>0</v>
      </c>
      <c r="K13" s="48">
        <f>100*J13/MAX(J:J)</f>
        <v>0</v>
      </c>
      <c r="L13" s="24" t="s">
        <v>44</v>
      </c>
      <c r="M13" s="36">
        <v>39</v>
      </c>
      <c r="N13" s="48">
        <f>100*M13/MAX(M:M)</f>
        <v>100</v>
      </c>
      <c r="O13" s="50">
        <f>E13*0.4+H13*0.4+K13*0.1+N13*0.1</f>
        <v>60.66476551496288</v>
      </c>
      <c r="P13" s="51">
        <f>_xlfn.RANK.EQ(O13,O:O)</f>
        <v>10</v>
      </c>
      <c r="Q13" s="84" t="s">
        <v>92</v>
      </c>
    </row>
    <row r="14" spans="1:18" s="43" customFormat="1" ht="80.099999999999994" customHeight="1" x14ac:dyDescent="0.15">
      <c r="A14" s="39">
        <v>11</v>
      </c>
      <c r="B14" s="36" t="s">
        <v>35</v>
      </c>
      <c r="C14" s="41" t="s">
        <v>36</v>
      </c>
      <c r="D14" s="36">
        <v>84.4</v>
      </c>
      <c r="E14" s="46">
        <f>100*D14/MAX(D:D)</f>
        <v>96.127562642369028</v>
      </c>
      <c r="F14" s="24" t="s">
        <v>76</v>
      </c>
      <c r="G14" s="36">
        <v>9.15</v>
      </c>
      <c r="H14" s="48">
        <f>100*G14/MAX(G:G)</f>
        <v>19.956379498364232</v>
      </c>
      <c r="I14" s="24" t="s">
        <v>75</v>
      </c>
      <c r="J14" s="36">
        <v>70</v>
      </c>
      <c r="K14" s="48">
        <f>100*J14/MAX(J:J)</f>
        <v>50</v>
      </c>
      <c r="L14" s="24" t="s">
        <v>95</v>
      </c>
      <c r="M14" s="36">
        <v>10</v>
      </c>
      <c r="N14" s="48">
        <f>100*M14/MAX(M:M)</f>
        <v>25.641025641025642</v>
      </c>
      <c r="O14" s="50">
        <f>E14*0.4+H14*0.4+K14*0.1+N14*0.1</f>
        <v>53.997679420395869</v>
      </c>
      <c r="P14" s="51">
        <f>_xlfn.RANK.EQ(O14,O:O)</f>
        <v>11</v>
      </c>
      <c r="Q14" s="84" t="s">
        <v>92</v>
      </c>
    </row>
    <row r="15" spans="1:18" s="43" customFormat="1" ht="39.950000000000003" customHeight="1" x14ac:dyDescent="0.15">
      <c r="A15" s="39">
        <v>12</v>
      </c>
      <c r="B15" s="36" t="s">
        <v>15</v>
      </c>
      <c r="C15" s="52" t="s">
        <v>16</v>
      </c>
      <c r="D15" s="39">
        <v>84.1</v>
      </c>
      <c r="E15" s="46">
        <f>100*D15/MAX(D:D)</f>
        <v>95.785876993166283</v>
      </c>
      <c r="F15" s="59" t="s">
        <v>79</v>
      </c>
      <c r="G15" s="53">
        <v>17.25</v>
      </c>
      <c r="H15" s="48">
        <f>100*G15/MAX(G:G)</f>
        <v>37.6226826608506</v>
      </c>
      <c r="I15" s="24"/>
      <c r="J15" s="39">
        <v>0</v>
      </c>
      <c r="K15" s="48">
        <f>100*J15/MAX(J:J)</f>
        <v>0</v>
      </c>
      <c r="L15" s="24"/>
      <c r="M15" s="47">
        <v>0</v>
      </c>
      <c r="N15" s="48">
        <f>100*M15/MAX(M:M)</f>
        <v>0</v>
      </c>
      <c r="O15" s="50">
        <f>E15*0.4+H15*0.4+K15*0.1+N15*0.1</f>
        <v>53.363423861606755</v>
      </c>
      <c r="P15" s="51">
        <f>_xlfn.RANK.EQ(O15,O:O)</f>
        <v>12</v>
      </c>
      <c r="Q15" s="84" t="s">
        <v>92</v>
      </c>
    </row>
    <row r="16" spans="1:18" s="43" customFormat="1" ht="75" customHeight="1" x14ac:dyDescent="0.15">
      <c r="A16" s="39">
        <v>13</v>
      </c>
      <c r="B16" s="36" t="s">
        <v>29</v>
      </c>
      <c r="C16" s="37" t="s">
        <v>30</v>
      </c>
      <c r="D16" s="36">
        <v>84.4</v>
      </c>
      <c r="E16" s="46">
        <f>100*D16/MAX(D:D)</f>
        <v>96.127562642369028</v>
      </c>
      <c r="F16" s="24" t="s">
        <v>77</v>
      </c>
      <c r="G16" s="36">
        <v>12.15</v>
      </c>
      <c r="H16" s="48">
        <f>100*G16/MAX(G:G)</f>
        <v>26.499454743729551</v>
      </c>
      <c r="I16" s="24" t="s">
        <v>58</v>
      </c>
      <c r="J16" s="36">
        <v>40</v>
      </c>
      <c r="K16" s="48">
        <f>100*J16/MAX(J:J)</f>
        <v>28.571428571428573</v>
      </c>
      <c r="L16" s="24" t="s">
        <v>43</v>
      </c>
      <c r="M16" s="36">
        <v>5</v>
      </c>
      <c r="N16" s="48">
        <f>100*M16/MAX(M:M)</f>
        <v>12.820512820512821</v>
      </c>
      <c r="O16" s="50">
        <f>E16*0.4+H16*0.4+K16*0.1+N16*0.1</f>
        <v>53.190001093633583</v>
      </c>
      <c r="P16" s="51">
        <f>_xlfn.RANK.EQ(O16,O:O)</f>
        <v>13</v>
      </c>
      <c r="Q16" s="84" t="s">
        <v>93</v>
      </c>
    </row>
    <row r="17" spans="1:17" ht="30" customHeight="1" x14ac:dyDescent="0.15">
      <c r="A17" s="5">
        <v>14</v>
      </c>
      <c r="B17" s="5" t="s">
        <v>45</v>
      </c>
      <c r="C17" s="62">
        <v>19011701014</v>
      </c>
      <c r="D17" s="5">
        <v>87.3</v>
      </c>
      <c r="E17" s="46">
        <f>100*D17/MAX(D:D)</f>
        <v>99.430523917995444</v>
      </c>
      <c r="F17" s="65" t="s">
        <v>52</v>
      </c>
      <c r="G17" s="66">
        <v>9</v>
      </c>
      <c r="H17" s="48">
        <f>100*G17/MAX(G:G)</f>
        <v>19.629225736095965</v>
      </c>
      <c r="I17" s="64"/>
      <c r="J17" s="66">
        <v>0</v>
      </c>
      <c r="K17" s="48">
        <f>100*J17/MAX(J:J)</f>
        <v>0</v>
      </c>
      <c r="L17" s="63"/>
      <c r="M17" s="66">
        <v>0</v>
      </c>
      <c r="N17" s="48">
        <f>100*M17/MAX(M:M)</f>
        <v>0</v>
      </c>
      <c r="O17" s="50">
        <f>E17*0.4+H17*0.4+K17*0.1+N17*0.1</f>
        <v>47.623899861636566</v>
      </c>
      <c r="P17" s="51">
        <f>_xlfn.RANK.EQ(O17,O:O)</f>
        <v>14</v>
      </c>
      <c r="Q17" s="84" t="s">
        <v>93</v>
      </c>
    </row>
    <row r="18" spans="1:17" ht="30" customHeight="1" x14ac:dyDescent="0.15">
      <c r="A18" s="5">
        <v>15</v>
      </c>
      <c r="B18" s="5" t="s">
        <v>47</v>
      </c>
      <c r="C18" s="62">
        <v>19011701013</v>
      </c>
      <c r="D18" s="5">
        <v>85.5</v>
      </c>
      <c r="E18" s="46">
        <f>100*D18/MAX(D:D)</f>
        <v>97.380410022779046</v>
      </c>
      <c r="F18" s="65" t="s">
        <v>54</v>
      </c>
      <c r="G18" s="66">
        <v>8</v>
      </c>
      <c r="H18" s="48">
        <f>100*G18/MAX(G:G)</f>
        <v>17.448200654307524</v>
      </c>
      <c r="I18" s="64"/>
      <c r="J18" s="66">
        <v>0</v>
      </c>
      <c r="K18" s="48">
        <f>100*J18/MAX(J:J)</f>
        <v>0</v>
      </c>
      <c r="L18" s="63"/>
      <c r="M18" s="66">
        <v>0</v>
      </c>
      <c r="N18" s="48">
        <f>100*M18/MAX(M:M)</f>
        <v>0</v>
      </c>
      <c r="O18" s="50">
        <f>E18*0.4+H18*0.4+K18*0.1+N18*0.1</f>
        <v>45.931444270834632</v>
      </c>
      <c r="P18" s="51">
        <f>_xlfn.RANK.EQ(O18,O:O)</f>
        <v>15</v>
      </c>
      <c r="Q18" s="84" t="s">
        <v>93</v>
      </c>
    </row>
    <row r="19" spans="1:17" ht="30" customHeight="1" x14ac:dyDescent="0.15">
      <c r="A19" s="5">
        <v>16</v>
      </c>
      <c r="B19" s="5" t="s">
        <v>46</v>
      </c>
      <c r="C19" s="62">
        <v>19011701005</v>
      </c>
      <c r="D19" s="5">
        <v>87</v>
      </c>
      <c r="E19" s="46">
        <f>100*D19/MAX(D:D)</f>
        <v>99.088838268792713</v>
      </c>
      <c r="F19" s="65" t="s">
        <v>53</v>
      </c>
      <c r="G19" s="66">
        <v>7</v>
      </c>
      <c r="H19" s="48">
        <f>100*G19/MAX(G:G)</f>
        <v>15.267175572519083</v>
      </c>
      <c r="I19" s="64"/>
      <c r="J19" s="66">
        <v>0</v>
      </c>
      <c r="K19" s="48">
        <f>100*J19/MAX(J:J)</f>
        <v>0</v>
      </c>
      <c r="L19" s="63"/>
      <c r="M19" s="66">
        <v>0</v>
      </c>
      <c r="N19" s="48">
        <f>100*M19/MAX(M:M)</f>
        <v>0</v>
      </c>
      <c r="O19" s="50">
        <f>E19*0.4+H19*0.4+K19*0.1+N19*0.1</f>
        <v>45.742405536524721</v>
      </c>
      <c r="P19" s="51">
        <f>_xlfn.RANK.EQ(O19,O:O)</f>
        <v>16</v>
      </c>
      <c r="Q19" s="84" t="s">
        <v>94</v>
      </c>
    </row>
    <row r="20" spans="1:17" ht="30" customHeight="1" x14ac:dyDescent="0.15">
      <c r="A20" s="5">
        <v>17</v>
      </c>
      <c r="B20" s="5" t="s">
        <v>48</v>
      </c>
      <c r="C20" s="62">
        <v>19011701010</v>
      </c>
      <c r="D20" s="5">
        <v>82.1</v>
      </c>
      <c r="E20" s="46">
        <f>100*D20/MAX(D:D)</f>
        <v>93.50797266514806</v>
      </c>
      <c r="F20" s="65" t="s">
        <v>55</v>
      </c>
      <c r="G20" s="66">
        <v>6</v>
      </c>
      <c r="H20" s="48">
        <f>100*G20/MAX(G:G)</f>
        <v>13.086150490730644</v>
      </c>
      <c r="I20" s="64"/>
      <c r="J20" s="66">
        <v>0</v>
      </c>
      <c r="K20" s="48">
        <f>100*J20/MAX(J:J)</f>
        <v>0</v>
      </c>
      <c r="L20" s="63"/>
      <c r="M20" s="66">
        <v>0</v>
      </c>
      <c r="N20" s="48">
        <f>100*M20/MAX(M:M)</f>
        <v>0</v>
      </c>
      <c r="O20" s="50">
        <f>E20*0.4+H20*0.4+K20*0.1+N20*0.1</f>
        <v>42.637649262351488</v>
      </c>
      <c r="P20" s="51">
        <f>_xlfn.RANK.EQ(O20,O:O)</f>
        <v>17</v>
      </c>
      <c r="Q20" s="84" t="s">
        <v>94</v>
      </c>
    </row>
  </sheetData>
  <autoFilter ref="A3:P11"/>
  <sortState ref="A5:O20">
    <sortCondition descending="1" ref="O5:O20"/>
  </sortState>
  <mergeCells count="11">
    <mergeCell ref="Q2:Q3"/>
    <mergeCell ref="A1:P1"/>
    <mergeCell ref="D2:E2"/>
    <mergeCell ref="F2:H2"/>
    <mergeCell ref="I2:K2"/>
    <mergeCell ref="L2:N2"/>
    <mergeCell ref="A2:A3"/>
    <mergeCell ref="B2:B3"/>
    <mergeCell ref="C2:C3"/>
    <mergeCell ref="O2:O3"/>
    <mergeCell ref="P2:P3"/>
  </mergeCells>
  <phoneticPr fontId="14" type="noConversion"/>
  <conditionalFormatting sqref="E2:E3 E21:E1048576 H21:H1048576">
    <cfRule type="cellIs" dxfId="29" priority="40" operator="equal">
      <formula>40</formula>
    </cfRule>
  </conditionalFormatting>
  <conditionalFormatting sqref="H2:H3">
    <cfRule type="cellIs" dxfId="28" priority="39" operator="equal">
      <formula>40</formula>
    </cfRule>
  </conditionalFormatting>
  <conditionalFormatting sqref="K2:K3 N2:N3 K21:K1048576 N21:N1048576">
    <cfRule type="cellIs" dxfId="27" priority="38" operator="equal">
      <formula>10</formula>
    </cfRule>
  </conditionalFormatting>
  <conditionalFormatting sqref="E4:E20 H4:H20">
    <cfRule type="cellIs" dxfId="26" priority="34" operator="equal">
      <formula>40</formula>
    </cfRule>
  </conditionalFormatting>
  <conditionalFormatting sqref="K4:K20 N4:N20">
    <cfRule type="cellIs" dxfId="25" priority="32" operator="equal">
      <formula>10</formula>
    </cfRule>
  </conditionalFormatting>
  <printOptions horizontalCentered="1" verticalCentered="1"/>
  <pageMargins left="0.7" right="0.7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zoomScaleNormal="100" workbookViewId="0">
      <selection activeCell="P5" sqref="P5"/>
    </sheetView>
  </sheetViews>
  <sheetFormatPr defaultColWidth="9" defaultRowHeight="13.5" x14ac:dyDescent="0.15"/>
  <cols>
    <col min="1" max="1" width="4.75" customWidth="1"/>
    <col min="2" max="2" width="8.625" customWidth="1"/>
    <col min="3" max="3" width="11.5" customWidth="1"/>
    <col min="4" max="4" width="8.625" customWidth="1"/>
    <col min="5" max="5" width="11" style="2" customWidth="1"/>
    <col min="6" max="6" width="100.625" style="3" customWidth="1"/>
    <col min="7" max="7" width="7.75" customWidth="1"/>
    <col min="8" max="8" width="10.125" style="2" customWidth="1"/>
    <col min="9" max="9" width="50.625" customWidth="1"/>
    <col min="10" max="10" width="7.5" customWidth="1"/>
    <col min="11" max="11" width="7.5" style="2" customWidth="1"/>
    <col min="12" max="12" width="30.625" style="4" customWidth="1"/>
    <col min="13" max="13" width="7.375" customWidth="1"/>
    <col min="14" max="14" width="7.125" style="2" customWidth="1"/>
    <col min="15" max="15" width="7.875" style="2" customWidth="1"/>
    <col min="16" max="16" width="7.125" customWidth="1"/>
  </cols>
  <sheetData>
    <row r="1" spans="1:19" ht="39.950000000000003" customHeight="1" x14ac:dyDescent="0.15">
      <c r="A1" s="80" t="s">
        <v>69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9" ht="24.95" customHeight="1" x14ac:dyDescent="0.15">
      <c r="A2" s="74" t="s">
        <v>0</v>
      </c>
      <c r="B2" s="74" t="s">
        <v>1</v>
      </c>
      <c r="C2" s="74" t="s">
        <v>2</v>
      </c>
      <c r="D2" s="74" t="s">
        <v>3</v>
      </c>
      <c r="E2" s="74"/>
      <c r="F2" s="74" t="s">
        <v>4</v>
      </c>
      <c r="G2" s="74"/>
      <c r="H2" s="74"/>
      <c r="I2" s="74" t="s">
        <v>5</v>
      </c>
      <c r="J2" s="74"/>
      <c r="K2" s="74"/>
      <c r="L2" s="74" t="s">
        <v>6</v>
      </c>
      <c r="M2" s="74"/>
      <c r="N2" s="74"/>
      <c r="O2" s="81" t="s">
        <v>11</v>
      </c>
      <c r="P2" s="74" t="s">
        <v>12</v>
      </c>
      <c r="Q2" s="82" t="s">
        <v>88</v>
      </c>
    </row>
    <row r="3" spans="1:19" ht="24.95" customHeight="1" x14ac:dyDescent="0.15">
      <c r="A3" s="74"/>
      <c r="B3" s="74"/>
      <c r="C3" s="74"/>
      <c r="D3" s="70" t="s">
        <v>13</v>
      </c>
      <c r="E3" s="71" t="s">
        <v>14</v>
      </c>
      <c r="F3" s="70" t="s">
        <v>7</v>
      </c>
      <c r="G3" s="70" t="s">
        <v>13</v>
      </c>
      <c r="H3" s="71" t="s">
        <v>14</v>
      </c>
      <c r="I3" s="70" t="s">
        <v>7</v>
      </c>
      <c r="J3" s="70" t="s">
        <v>13</v>
      </c>
      <c r="K3" s="71" t="s">
        <v>14</v>
      </c>
      <c r="L3" s="23" t="s">
        <v>7</v>
      </c>
      <c r="M3" s="70" t="s">
        <v>13</v>
      </c>
      <c r="N3" s="71" t="s">
        <v>14</v>
      </c>
      <c r="O3" s="81"/>
      <c r="P3" s="74"/>
      <c r="Q3" s="83"/>
    </row>
    <row r="4" spans="1:19" ht="80.099999999999994" customHeight="1" x14ac:dyDescent="0.15">
      <c r="A4" s="39">
        <v>1</v>
      </c>
      <c r="B4" s="36" t="s">
        <v>19</v>
      </c>
      <c r="C4" s="37" t="s">
        <v>20</v>
      </c>
      <c r="D4" s="36">
        <v>87.4</v>
      </c>
      <c r="E4" s="46">
        <f t="shared" ref="E4" si="0">100*D4/MAX(D:D)</f>
        <v>100</v>
      </c>
      <c r="F4" s="24" t="s">
        <v>49</v>
      </c>
      <c r="G4" s="38">
        <v>34</v>
      </c>
      <c r="H4" s="48">
        <f t="shared" ref="H4" si="1">100*G4/MAX(G:G)</f>
        <v>74.154852780806976</v>
      </c>
      <c r="I4" s="24" t="s">
        <v>66</v>
      </c>
      <c r="J4" s="47">
        <v>140</v>
      </c>
      <c r="K4" s="48">
        <f t="shared" ref="K4" si="2">100*J4/MAX(J:J)</f>
        <v>100</v>
      </c>
      <c r="L4" s="24" t="s">
        <v>68</v>
      </c>
      <c r="M4" s="47">
        <v>30</v>
      </c>
      <c r="N4" s="48">
        <f t="shared" ref="N4" si="3">100*M4/MAX(M:M)</f>
        <v>76.92307692307692</v>
      </c>
      <c r="O4" s="50">
        <f t="shared" ref="O4" si="4">E4*0.4+H4*0.4+K4*0.1+N4*0.1</f>
        <v>87.354248804630487</v>
      </c>
      <c r="P4" s="51">
        <f t="shared" ref="P4" si="5">_xlfn.RANK.EQ(O4,O:O)</f>
        <v>1</v>
      </c>
      <c r="Q4" s="84" t="s">
        <v>96</v>
      </c>
    </row>
    <row r="5" spans="1:19" ht="180" customHeight="1" x14ac:dyDescent="0.15">
      <c r="A5" s="39">
        <v>2</v>
      </c>
      <c r="B5" s="36" t="s">
        <v>21</v>
      </c>
      <c r="C5" s="37" t="s">
        <v>22</v>
      </c>
      <c r="D5" s="36">
        <v>86.3</v>
      </c>
      <c r="E5" s="46">
        <f>100*D5/MAX(D:D)</f>
        <v>98.741418764302054</v>
      </c>
      <c r="F5" s="24" t="s">
        <v>82</v>
      </c>
      <c r="G5" s="53">
        <v>45.85</v>
      </c>
      <c r="H5" s="48">
        <f>100*G5/MAX(G:G)</f>
        <v>100</v>
      </c>
      <c r="I5" s="54"/>
      <c r="J5" s="53">
        <v>0</v>
      </c>
      <c r="K5" s="48">
        <f>100*J5/MAX(J:J)</f>
        <v>0</v>
      </c>
      <c r="L5" s="60"/>
      <c r="M5" s="53">
        <v>0</v>
      </c>
      <c r="N5" s="48">
        <f>100*M5/MAX(M:M)</f>
        <v>0</v>
      </c>
      <c r="O5" s="50">
        <f>E5*0.4+H5*0.4+K5*0.1+N5*0.1</f>
        <v>79.496567505720833</v>
      </c>
      <c r="P5" s="51">
        <f>_xlfn.RANK.EQ(O5,O:O)</f>
        <v>2</v>
      </c>
      <c r="Q5" s="84" t="s">
        <v>96</v>
      </c>
    </row>
    <row r="6" spans="1:19" ht="60" customHeight="1" x14ac:dyDescent="0.15">
      <c r="A6" s="39">
        <v>3</v>
      </c>
      <c r="B6" s="36" t="s">
        <v>25</v>
      </c>
      <c r="C6" s="37" t="s">
        <v>26</v>
      </c>
      <c r="D6" s="36">
        <v>86.4</v>
      </c>
      <c r="E6" s="46">
        <f>100*D6/MAX(D:D)</f>
        <v>98.855835240274587</v>
      </c>
      <c r="F6" s="24" t="s">
        <v>83</v>
      </c>
      <c r="G6" s="38">
        <v>30.65</v>
      </c>
      <c r="H6" s="48">
        <f>100*G6/MAX(G:G)</f>
        <v>66.848418756815704</v>
      </c>
      <c r="I6" s="24" t="s">
        <v>57</v>
      </c>
      <c r="J6" s="5">
        <v>70</v>
      </c>
      <c r="K6" s="48">
        <f>100*J6/MAX(J:J)</f>
        <v>50</v>
      </c>
      <c r="L6" s="55"/>
      <c r="M6" s="25">
        <v>0</v>
      </c>
      <c r="N6" s="48">
        <f>100*M6/MAX(M:M)</f>
        <v>0</v>
      </c>
      <c r="O6" s="50">
        <f>E6*0.4+H6*0.4+K6*0.1+N6*0.1</f>
        <v>71.281701598836122</v>
      </c>
      <c r="P6" s="51">
        <f>_xlfn.RANK.EQ(O6,O:O)</f>
        <v>3</v>
      </c>
      <c r="S6" s="34" t="s">
        <v>10</v>
      </c>
    </row>
    <row r="7" spans="1:19" ht="60" customHeight="1" x14ac:dyDescent="0.15">
      <c r="A7" s="39">
        <v>4</v>
      </c>
      <c r="B7" s="36" t="s">
        <v>17</v>
      </c>
      <c r="C7" s="37" t="s">
        <v>18</v>
      </c>
      <c r="D7" s="36">
        <v>84.1</v>
      </c>
      <c r="E7" s="46">
        <f>100*D7/MAX(D:D)</f>
        <v>96.224256292906176</v>
      </c>
      <c r="F7" s="24" t="s">
        <v>67</v>
      </c>
      <c r="G7" s="47">
        <v>25.25</v>
      </c>
      <c r="H7" s="48">
        <f>100*G7/MAX(G:G)</f>
        <v>55.07088331515812</v>
      </c>
      <c r="I7" s="40"/>
      <c r="J7" s="39">
        <v>0</v>
      </c>
      <c r="K7" s="48">
        <f>100*J7/MAX(J:J)</f>
        <v>0</v>
      </c>
      <c r="L7" s="58" t="s">
        <v>41</v>
      </c>
      <c r="M7" s="47">
        <v>5</v>
      </c>
      <c r="N7" s="48">
        <f>100*M7/MAX(M:M)</f>
        <v>12.820512820512821</v>
      </c>
      <c r="O7" s="50">
        <f>E7*0.4+H7*0.4+K7*0.1+N7*0.1</f>
        <v>61.800107125277009</v>
      </c>
      <c r="P7" s="51">
        <f>_xlfn.RANK.EQ(O7,O:O)</f>
        <v>4</v>
      </c>
    </row>
    <row r="8" spans="1:19" ht="60" customHeight="1" x14ac:dyDescent="0.15">
      <c r="A8" s="39">
        <v>6</v>
      </c>
      <c r="B8" s="36" t="s">
        <v>33</v>
      </c>
      <c r="C8" s="37" t="s">
        <v>34</v>
      </c>
      <c r="D8" s="36">
        <v>85.4</v>
      </c>
      <c r="E8" s="46">
        <f>100*D8/MAX(D:D)</f>
        <v>97.711670480549188</v>
      </c>
      <c r="F8" s="24" t="s">
        <v>80</v>
      </c>
      <c r="G8" s="38">
        <v>13.7</v>
      </c>
      <c r="H8" s="48">
        <f>100*G8/MAX(G:G)</f>
        <v>29.880043620501635</v>
      </c>
      <c r="I8" s="24" t="s">
        <v>85</v>
      </c>
      <c r="J8" s="36">
        <v>70</v>
      </c>
      <c r="K8" s="48">
        <f>100*J8/MAX(J:J)</f>
        <v>50</v>
      </c>
      <c r="L8" s="24" t="s">
        <v>86</v>
      </c>
      <c r="M8" s="36">
        <v>22</v>
      </c>
      <c r="N8" s="48">
        <f>100*M8/MAX(M:M)</f>
        <v>56.410256410256409</v>
      </c>
      <c r="O8" s="50">
        <f>E8*0.4+H8*0.4+K8*0.1+N8*0.1</f>
        <v>61.67771128144598</v>
      </c>
      <c r="P8" s="51">
        <v>5</v>
      </c>
    </row>
    <row r="9" spans="1:19" ht="129.94999999999999" customHeight="1" x14ac:dyDescent="0.15">
      <c r="A9" s="39">
        <v>5</v>
      </c>
      <c r="B9" s="36" t="s">
        <v>23</v>
      </c>
      <c r="C9" s="37" t="s">
        <v>24</v>
      </c>
      <c r="D9" s="36">
        <v>87</v>
      </c>
      <c r="E9" s="46">
        <f>100*D9/MAX(D:D)</f>
        <v>99.54233409610984</v>
      </c>
      <c r="F9" s="24" t="s">
        <v>51</v>
      </c>
      <c r="G9" s="38">
        <v>22.6</v>
      </c>
      <c r="H9" s="48">
        <f>100*G9/MAX(G:G)</f>
        <v>49.291166848418754</v>
      </c>
      <c r="I9" s="24"/>
      <c r="J9" s="39">
        <v>0</v>
      </c>
      <c r="K9" s="48">
        <f>100*J9/MAX(J:J)</f>
        <v>0</v>
      </c>
      <c r="L9" s="61" t="s">
        <v>42</v>
      </c>
      <c r="M9" s="36">
        <v>7</v>
      </c>
      <c r="N9" s="48">
        <f>100*M9/MAX(M:M)</f>
        <v>17.948717948717949</v>
      </c>
      <c r="O9" s="50">
        <f>E9*0.4+H9*0.4+K9*0.1+N9*0.1</f>
        <v>61.328272172683242</v>
      </c>
      <c r="P9" s="51">
        <v>6</v>
      </c>
    </row>
    <row r="10" spans="1:19" ht="39.950000000000003" customHeight="1" x14ac:dyDescent="0.15">
      <c r="A10" s="36">
        <v>8</v>
      </c>
      <c r="B10" s="36" t="s">
        <v>37</v>
      </c>
      <c r="C10" s="41" t="s">
        <v>38</v>
      </c>
      <c r="D10" s="36">
        <v>84.4</v>
      </c>
      <c r="E10" s="46">
        <f>100*D10/MAX(D:D)</f>
        <v>96.567505720823789</v>
      </c>
      <c r="F10" s="24" t="s">
        <v>78</v>
      </c>
      <c r="G10" s="36">
        <v>14</v>
      </c>
      <c r="H10" s="48">
        <f>100*G10/MAX(G:G)</f>
        <v>30.534351145038165</v>
      </c>
      <c r="I10" s="35"/>
      <c r="J10" s="36">
        <v>0</v>
      </c>
      <c r="K10" s="48">
        <f>100*J10/MAX(J:J)</f>
        <v>0</v>
      </c>
      <c r="L10" s="24" t="s">
        <v>44</v>
      </c>
      <c r="M10" s="36">
        <v>39</v>
      </c>
      <c r="N10" s="48">
        <f>100*M10/MAX(M:M)</f>
        <v>100</v>
      </c>
      <c r="O10" s="50">
        <f>E10*0.4+H10*0.4+K10*0.1+N10*0.1</f>
        <v>60.840742746344787</v>
      </c>
      <c r="P10" s="51">
        <v>7</v>
      </c>
    </row>
    <row r="11" spans="1:19" ht="60" customHeight="1" x14ac:dyDescent="0.15">
      <c r="A11" s="39">
        <v>9</v>
      </c>
      <c r="B11" s="36" t="s">
        <v>35</v>
      </c>
      <c r="C11" s="41" t="s">
        <v>36</v>
      </c>
      <c r="D11" s="36">
        <v>84.4</v>
      </c>
      <c r="E11" s="46">
        <f>100*D11/MAX(D:D)</f>
        <v>96.567505720823789</v>
      </c>
      <c r="F11" s="24" t="s">
        <v>84</v>
      </c>
      <c r="G11" s="36">
        <v>9.15</v>
      </c>
      <c r="H11" s="48">
        <f>100*G11/MAX(G:G)</f>
        <v>19.956379498364232</v>
      </c>
      <c r="I11" s="24" t="s">
        <v>75</v>
      </c>
      <c r="J11" s="36">
        <v>70</v>
      </c>
      <c r="K11" s="48">
        <f>100*J11/MAX(J:J)</f>
        <v>50</v>
      </c>
      <c r="L11" s="24" t="s">
        <v>87</v>
      </c>
      <c r="M11" s="36">
        <v>10</v>
      </c>
      <c r="N11" s="48">
        <f>100*M11/MAX(M:M)</f>
        <v>25.641025641025642</v>
      </c>
      <c r="O11" s="50">
        <f>E11*0.4+H11*0.4+K11*0.1+N11*0.1</f>
        <v>54.173656651777776</v>
      </c>
      <c r="P11" s="51">
        <v>8</v>
      </c>
    </row>
    <row r="12" spans="1:19" ht="80.099999999999994" customHeight="1" x14ac:dyDescent="0.15">
      <c r="A12" s="39">
        <v>7</v>
      </c>
      <c r="B12" s="36" t="s">
        <v>15</v>
      </c>
      <c r="C12" s="52" t="s">
        <v>16</v>
      </c>
      <c r="D12" s="39">
        <v>84.1</v>
      </c>
      <c r="E12" s="46">
        <f>100*D12/MAX(D:D)</f>
        <v>96.224256292906176</v>
      </c>
      <c r="F12" s="59" t="s">
        <v>79</v>
      </c>
      <c r="G12" s="53">
        <v>17.25</v>
      </c>
      <c r="H12" s="48">
        <f>100*G12/MAX(G:G)</f>
        <v>37.6226826608506</v>
      </c>
      <c r="I12" s="24"/>
      <c r="J12" s="39">
        <v>0</v>
      </c>
      <c r="K12" s="48">
        <f>100*J12/MAX(J:J)</f>
        <v>0</v>
      </c>
      <c r="L12" s="24"/>
      <c r="M12" s="47">
        <v>0</v>
      </c>
      <c r="N12" s="48">
        <f>100*M12/MAX(M:M)</f>
        <v>0</v>
      </c>
      <c r="O12" s="50">
        <f>E12*0.4+H12*0.4+K12*0.1+N12*0.1</f>
        <v>53.538775581502712</v>
      </c>
      <c r="P12" s="51">
        <v>9</v>
      </c>
    </row>
    <row r="13" spans="1:19" ht="180" customHeight="1" x14ac:dyDescent="0.15">
      <c r="A13" s="7"/>
      <c r="B13" s="11"/>
      <c r="C13" s="12"/>
      <c r="D13" s="7"/>
      <c r="E13" s="8"/>
      <c r="F13" s="9"/>
      <c r="G13" s="9"/>
      <c r="H13" s="10"/>
      <c r="I13" s="26"/>
      <c r="J13" s="7"/>
      <c r="K13" s="10"/>
      <c r="L13" s="26"/>
      <c r="M13" s="9"/>
      <c r="N13" s="10"/>
      <c r="O13" s="27"/>
      <c r="P13" s="15"/>
    </row>
    <row r="14" spans="1:19" ht="25.5" customHeight="1" x14ac:dyDescent="0.15">
      <c r="A14" s="7"/>
      <c r="B14" s="7"/>
      <c r="C14" s="15"/>
      <c r="D14" s="7"/>
      <c r="E14" s="8"/>
      <c r="F14" s="9"/>
      <c r="G14" s="9"/>
      <c r="H14" s="10"/>
      <c r="I14" s="9"/>
      <c r="J14" s="9"/>
      <c r="K14" s="10"/>
      <c r="L14" s="26"/>
      <c r="M14" s="9"/>
      <c r="N14" s="10"/>
      <c r="O14" s="28"/>
      <c r="P14" s="15"/>
    </row>
    <row r="15" spans="1:19" ht="27.75" customHeight="1" x14ac:dyDescent="0.15">
      <c r="A15" s="7"/>
      <c r="B15" s="7"/>
      <c r="C15" s="7"/>
      <c r="D15" s="14"/>
      <c r="E15" s="8"/>
      <c r="F15" s="13"/>
      <c r="G15" s="13"/>
      <c r="H15" s="10"/>
      <c r="I15" s="13"/>
      <c r="J15" s="13"/>
      <c r="K15" s="10"/>
      <c r="L15" s="29"/>
      <c r="M15" s="13"/>
      <c r="N15" s="10"/>
      <c r="O15" s="28"/>
      <c r="P15" s="15"/>
    </row>
    <row r="16" spans="1:19" ht="27.75" customHeight="1" x14ac:dyDescent="0.15">
      <c r="A16" s="7"/>
      <c r="B16" s="7"/>
      <c r="C16" s="15"/>
      <c r="D16" s="7"/>
      <c r="E16" s="8"/>
      <c r="F16" s="7"/>
      <c r="G16" s="7"/>
      <c r="H16" s="10"/>
      <c r="I16" s="7"/>
      <c r="J16" s="7"/>
      <c r="K16" s="10"/>
      <c r="L16" s="30"/>
      <c r="M16" s="31"/>
      <c r="N16" s="10"/>
      <c r="O16" s="28"/>
      <c r="P16" s="15"/>
    </row>
    <row r="17" spans="1:16" s="1" customFormat="1" ht="27.75" customHeight="1" x14ac:dyDescent="0.15">
      <c r="A17" s="16"/>
      <c r="B17" s="16"/>
      <c r="C17" s="17"/>
      <c r="D17" s="16"/>
      <c r="E17" s="18"/>
      <c r="F17" s="16"/>
      <c r="G17" s="16"/>
      <c r="H17" s="18"/>
      <c r="I17" s="16"/>
      <c r="J17" s="16"/>
      <c r="K17" s="18"/>
      <c r="L17" s="32"/>
      <c r="M17" s="19"/>
      <c r="N17" s="21"/>
      <c r="O17" s="21"/>
      <c r="P17" s="17"/>
    </row>
    <row r="18" spans="1:16" s="1" customFormat="1" ht="27.75" customHeight="1" x14ac:dyDescent="0.15">
      <c r="A18" s="16"/>
      <c r="B18" s="16"/>
      <c r="C18" s="17"/>
      <c r="D18" s="19"/>
      <c r="E18" s="18"/>
      <c r="F18" s="20"/>
      <c r="G18" s="20"/>
      <c r="H18" s="21"/>
      <c r="I18" s="19"/>
      <c r="J18" s="19"/>
      <c r="K18" s="21"/>
      <c r="L18" s="33"/>
      <c r="M18" s="20"/>
      <c r="N18" s="21"/>
      <c r="O18" s="21"/>
      <c r="P18" s="17"/>
    </row>
    <row r="19" spans="1:16" s="1" customFormat="1" ht="27.75" customHeight="1" x14ac:dyDescent="0.15">
      <c r="A19" s="16"/>
      <c r="B19" s="16"/>
      <c r="C19" s="17"/>
      <c r="D19" s="16"/>
      <c r="E19" s="18"/>
      <c r="F19" s="22"/>
      <c r="G19" s="22"/>
      <c r="H19" s="18"/>
      <c r="I19" s="22"/>
      <c r="J19" s="16"/>
      <c r="K19" s="18"/>
      <c r="L19" s="32"/>
      <c r="M19" s="19"/>
      <c r="N19" s="21"/>
      <c r="O19" s="21"/>
      <c r="P19" s="17"/>
    </row>
    <row r="20" spans="1:16" ht="120" customHeight="1" x14ac:dyDescent="0.15"/>
    <row r="21" spans="1:16" ht="120" customHeight="1" x14ac:dyDescent="0.15"/>
    <row r="22" spans="1:16" ht="120" customHeight="1" x14ac:dyDescent="0.15"/>
    <row r="23" spans="1:16" ht="120" customHeight="1" x14ac:dyDescent="0.15"/>
    <row r="24" spans="1:16" ht="120" customHeight="1" x14ac:dyDescent="0.15"/>
    <row r="25" spans="1:16" ht="120" customHeight="1" x14ac:dyDescent="0.15"/>
    <row r="26" spans="1:16" ht="120" customHeight="1" x14ac:dyDescent="0.15"/>
  </sheetData>
  <autoFilter ref="A3:P19"/>
  <sortState ref="A5:P12">
    <sortCondition descending="1" ref="O5:O12"/>
  </sortState>
  <mergeCells count="11">
    <mergeCell ref="Q2:Q3"/>
    <mergeCell ref="A1:P1"/>
    <mergeCell ref="D2:E2"/>
    <mergeCell ref="F2:H2"/>
    <mergeCell ref="I2:K2"/>
    <mergeCell ref="L2:N2"/>
    <mergeCell ref="A2:A3"/>
    <mergeCell ref="B2:B3"/>
    <mergeCell ref="C2:C3"/>
    <mergeCell ref="O2:O3"/>
    <mergeCell ref="P2:P3"/>
  </mergeCells>
  <phoneticPr fontId="17" type="noConversion"/>
  <conditionalFormatting sqref="E13">
    <cfRule type="cellIs" dxfId="24" priority="27" operator="equal">
      <formula>40</formula>
    </cfRule>
  </conditionalFormatting>
  <conditionalFormatting sqref="H13">
    <cfRule type="cellIs" dxfId="23" priority="26" operator="equal">
      <formula>40</formula>
    </cfRule>
  </conditionalFormatting>
  <conditionalFormatting sqref="K13">
    <cfRule type="cellIs" dxfId="22" priority="25" operator="equal">
      <formula>10</formula>
    </cfRule>
  </conditionalFormatting>
  <conditionalFormatting sqref="N13">
    <cfRule type="cellIs" dxfId="21" priority="24" operator="equal">
      <formula>10</formula>
    </cfRule>
  </conditionalFormatting>
  <conditionalFormatting sqref="E2:E3 E14:E1048576">
    <cfRule type="cellIs" dxfId="20" priority="57" operator="equal">
      <formula>40</formula>
    </cfRule>
  </conditionalFormatting>
  <conditionalFormatting sqref="H2:H3 H14:H1048576">
    <cfRule type="cellIs" dxfId="19" priority="56" operator="equal">
      <formula>40</formula>
    </cfRule>
  </conditionalFormatting>
  <conditionalFormatting sqref="K2:K3 K14:K1048576 N2:N3 N14:N1048576">
    <cfRule type="cellIs" dxfId="18" priority="55" operator="equal">
      <formula>10</formula>
    </cfRule>
  </conditionalFormatting>
  <conditionalFormatting sqref="E4 H4">
    <cfRule type="cellIs" dxfId="17" priority="18" operator="equal">
      <formula>40</formula>
    </cfRule>
  </conditionalFormatting>
  <conditionalFormatting sqref="K4 N4">
    <cfRule type="cellIs" dxfId="16" priority="17" operator="equal">
      <formula>10</formula>
    </cfRule>
  </conditionalFormatting>
  <conditionalFormatting sqref="E5 H5">
    <cfRule type="cellIs" dxfId="15" priority="16" operator="equal">
      <formula>40</formula>
    </cfRule>
  </conditionalFormatting>
  <conditionalFormatting sqref="K5 N5">
    <cfRule type="cellIs" dxfId="14" priority="15" operator="equal">
      <formula>10</formula>
    </cfRule>
  </conditionalFormatting>
  <conditionalFormatting sqref="E6 H6">
    <cfRule type="cellIs" dxfId="13" priority="14" operator="equal">
      <formula>40</formula>
    </cfRule>
  </conditionalFormatting>
  <conditionalFormatting sqref="K6 N6">
    <cfRule type="cellIs" dxfId="12" priority="13" operator="equal">
      <formula>10</formula>
    </cfRule>
  </conditionalFormatting>
  <conditionalFormatting sqref="E7 H7">
    <cfRule type="cellIs" dxfId="11" priority="12" operator="equal">
      <formula>40</formula>
    </cfRule>
  </conditionalFormatting>
  <conditionalFormatting sqref="K7 N7">
    <cfRule type="cellIs" dxfId="10" priority="11" operator="equal">
      <formula>10</formula>
    </cfRule>
  </conditionalFormatting>
  <conditionalFormatting sqref="E8 H8">
    <cfRule type="cellIs" dxfId="9" priority="10" operator="equal">
      <formula>40</formula>
    </cfRule>
  </conditionalFormatting>
  <conditionalFormatting sqref="K8 N8">
    <cfRule type="cellIs" dxfId="8" priority="9" operator="equal">
      <formula>10</formula>
    </cfRule>
  </conditionalFormatting>
  <conditionalFormatting sqref="E9 H9">
    <cfRule type="cellIs" dxfId="7" priority="8" operator="equal">
      <formula>40</formula>
    </cfRule>
  </conditionalFormatting>
  <conditionalFormatting sqref="K9 N9">
    <cfRule type="cellIs" dxfId="6" priority="7" operator="equal">
      <formula>10</formula>
    </cfRule>
  </conditionalFormatting>
  <conditionalFormatting sqref="E10 H10">
    <cfRule type="cellIs" dxfId="5" priority="6" operator="equal">
      <formula>40</formula>
    </cfRule>
  </conditionalFormatting>
  <conditionalFormatting sqref="K10 N10">
    <cfRule type="cellIs" dxfId="4" priority="5" operator="equal">
      <formula>10</formula>
    </cfRule>
  </conditionalFormatting>
  <conditionalFormatting sqref="E11 H11">
    <cfRule type="cellIs" dxfId="3" priority="4" operator="equal">
      <formula>40</formula>
    </cfRule>
  </conditionalFormatting>
  <conditionalFormatting sqref="K11 N11">
    <cfRule type="cellIs" dxfId="2" priority="3" operator="equal">
      <formula>10</formula>
    </cfRule>
  </conditionalFormatting>
  <conditionalFormatting sqref="E12 H12">
    <cfRule type="cellIs" dxfId="1" priority="2" operator="equal">
      <formula>40</formula>
    </cfRule>
  </conditionalFormatting>
  <conditionalFormatting sqref="K12 N12">
    <cfRule type="cellIs" dxfId="0" priority="1" operator="equal">
      <formula>10</formula>
    </cfRule>
  </conditionalFormatting>
  <printOptions verticalCentered="1"/>
  <pageMargins left="0.33" right="0.31" top="0.35" bottom="0.34" header="0.21" footer="0.17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2021-09-08T02:23:41Z</cp:lastPrinted>
  <dcterms:created xsi:type="dcterms:W3CDTF">2020-09-16T02:54:00Z</dcterms:created>
  <dcterms:modified xsi:type="dcterms:W3CDTF">2021-09-09T08:20:31Z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